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5-02-21 Formula 1\"/>
    </mc:Choice>
  </mc:AlternateContent>
  <xr:revisionPtr revIDLastSave="0" documentId="13_ncr:1_{27C596A3-660A-4749-8756-8535177E03F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JAS Duelos" sheetId="13" r:id="rId5"/>
    <sheet name="Autoservicios" sheetId="14" r:id="rId6"/>
    <sheet name="TOP VD R+S" sheetId="31" r:id="rId7"/>
    <sheet name="Vta RdV" sheetId="17" state="hidden" r:id="rId8"/>
    <sheet name="Vtas AS-EB" sheetId="15" state="hidden" r:id="rId9"/>
    <sheet name="R+S" sheetId="29" state="hidden" r:id="rId10"/>
    <sheet name="Objetivos" sheetId="23" state="hidden" r:id="rId11"/>
  </sheets>
  <definedNames>
    <definedName name="_xlnm._FilterDatabase" localSheetId="5" hidden="1">Autoservicios!$A$2:$F$161</definedName>
    <definedName name="_xlnm._FilterDatabase" localSheetId="1" hidden="1">'DRVs Duelos'!$A$2:$L$2</definedName>
    <definedName name="_xlnm._FilterDatabase" localSheetId="4" hidden="1">'JAS Duelos'!$B$2:$G$17</definedName>
    <definedName name="_xlnm._FilterDatabase" localSheetId="2" hidden="1">'JGs Duelos'!$A$2:$G$149</definedName>
    <definedName name="_xlnm._FilterDatabase" localSheetId="10" hidden="1">Objetivos!$G$4:$I$2112</definedName>
    <definedName name="_xlnm._FilterDatabase" localSheetId="6" hidden="1">'TOP VD R+S'!$A$10:$F$1611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17" l="1"/>
  <c r="K1" i="17"/>
  <c r="N11" i="23"/>
  <c r="N10" i="23"/>
  <c r="N9" i="23"/>
  <c r="N8" i="23"/>
  <c r="N7" i="23"/>
  <c r="N6" i="23"/>
  <c r="N5" i="23"/>
  <c r="N13" i="23"/>
  <c r="K28" i="23"/>
  <c r="K27" i="23"/>
  <c r="L1" i="29"/>
  <c r="F1611" i="31"/>
  <c r="F1599" i="31"/>
  <c r="F1597" i="31"/>
  <c r="F1561" i="31"/>
  <c r="F1560" i="31"/>
  <c r="F1559" i="31"/>
  <c r="F1543" i="31"/>
  <c r="F1531" i="31"/>
  <c r="F1525" i="31"/>
  <c r="F100" i="31"/>
  <c r="F1516" i="31"/>
  <c r="F1514" i="31"/>
  <c r="F1510" i="31"/>
  <c r="F1507" i="31"/>
  <c r="F1498" i="31"/>
  <c r="F1467" i="31"/>
  <c r="F1459" i="31"/>
  <c r="F1450" i="31"/>
  <c r="F1444" i="31"/>
  <c r="F1442" i="31"/>
  <c r="F92" i="31"/>
  <c r="F1433" i="31"/>
  <c r="F1430" i="31"/>
  <c r="F1429" i="31"/>
  <c r="F1427" i="31"/>
  <c r="F1426" i="31"/>
  <c r="F1425" i="31"/>
  <c r="F1424" i="31"/>
  <c r="F1419" i="31"/>
  <c r="F1417" i="31"/>
  <c r="F1414" i="31"/>
  <c r="F1401" i="31"/>
  <c r="F1359" i="31"/>
  <c r="F1356" i="31"/>
  <c r="F1353" i="31"/>
  <c r="F1352" i="31"/>
  <c r="F1331" i="31"/>
  <c r="F1330" i="31"/>
  <c r="F1328" i="31"/>
  <c r="F1322" i="31"/>
  <c r="F1310" i="31"/>
  <c r="F87" i="31"/>
  <c r="F1304" i="31"/>
  <c r="F1303" i="31"/>
  <c r="F1298" i="31"/>
  <c r="F1291" i="31"/>
  <c r="F1271" i="31"/>
  <c r="F1268" i="31"/>
  <c r="F1267" i="31"/>
  <c r="F1266" i="31"/>
  <c r="F1264" i="31"/>
  <c r="F1260" i="31"/>
  <c r="F1252" i="31"/>
  <c r="F1247" i="31"/>
  <c r="F1246" i="31"/>
  <c r="F1243" i="31"/>
  <c r="F84" i="31"/>
  <c r="F1236" i="31"/>
  <c r="F1234" i="31"/>
  <c r="F1233" i="31"/>
  <c r="F1231" i="31"/>
  <c r="F1220" i="31"/>
  <c r="F1217" i="31"/>
  <c r="F1215" i="31"/>
  <c r="F1213" i="31"/>
  <c r="F1201" i="31"/>
  <c r="F1196" i="31"/>
  <c r="F1195" i="31"/>
  <c r="F1193" i="31"/>
  <c r="F1189" i="31"/>
  <c r="F82" i="31"/>
  <c r="F1177" i="31"/>
  <c r="F1175" i="31"/>
  <c r="F1172" i="31"/>
  <c r="F1171" i="31"/>
  <c r="F1165" i="31"/>
  <c r="F1160" i="31"/>
  <c r="F1158" i="31"/>
  <c r="F1149" i="31"/>
  <c r="F1146" i="31"/>
  <c r="F1142" i="31"/>
  <c r="F1110" i="31"/>
  <c r="F1102" i="31"/>
  <c r="F1095" i="31"/>
  <c r="F1089" i="31"/>
  <c r="F1087" i="31"/>
  <c r="F1086" i="31"/>
  <c r="F1078" i="31"/>
  <c r="F1077" i="31"/>
  <c r="F1074" i="31"/>
  <c r="F1073" i="31"/>
  <c r="F1065" i="31"/>
  <c r="F1058" i="31"/>
  <c r="F1055" i="31"/>
  <c r="F1050" i="31"/>
  <c r="F1049" i="31"/>
  <c r="F1045" i="31"/>
  <c r="F1038" i="31"/>
  <c r="F1036" i="31"/>
  <c r="F1032" i="31"/>
  <c r="F1031" i="31"/>
  <c r="F1027" i="31"/>
  <c r="F1017" i="31"/>
  <c r="F1012" i="31"/>
  <c r="F1009" i="31"/>
  <c r="F1008" i="31"/>
  <c r="F1003" i="31"/>
  <c r="F986" i="31"/>
  <c r="F984" i="31"/>
  <c r="F980" i="31"/>
  <c r="F973" i="31"/>
  <c r="F964" i="31"/>
  <c r="F957" i="31"/>
  <c r="F946" i="31"/>
  <c r="F935" i="31"/>
  <c r="F928" i="31"/>
  <c r="F927" i="31"/>
  <c r="F923" i="31"/>
  <c r="F917" i="31"/>
  <c r="F916" i="31"/>
  <c r="F915" i="31"/>
  <c r="F914" i="31"/>
  <c r="F913" i="31"/>
  <c r="F909" i="31"/>
  <c r="F903" i="31"/>
  <c r="F898" i="31"/>
  <c r="F897" i="31"/>
  <c r="F890" i="31"/>
  <c r="F889" i="31"/>
  <c r="F888" i="31"/>
  <c r="F879" i="31"/>
  <c r="F877" i="31"/>
  <c r="F865" i="31"/>
  <c r="F862" i="31"/>
  <c r="F861" i="31"/>
  <c r="F851" i="31"/>
  <c r="F849" i="31"/>
  <c r="F848" i="31"/>
  <c r="F843" i="31"/>
  <c r="F841" i="31"/>
  <c r="F838" i="31"/>
  <c r="F832" i="31"/>
  <c r="F830" i="31"/>
  <c r="F827" i="31"/>
  <c r="F825" i="31"/>
  <c r="F816" i="31"/>
  <c r="F809" i="31"/>
  <c r="F799" i="31"/>
  <c r="F797" i="31"/>
  <c r="F796" i="31"/>
  <c r="F795" i="31"/>
  <c r="F793" i="31"/>
  <c r="F790" i="31"/>
  <c r="F785" i="31"/>
  <c r="F784" i="31"/>
  <c r="F770" i="31"/>
  <c r="F768" i="31"/>
  <c r="F766" i="31"/>
  <c r="F764" i="31"/>
  <c r="F757" i="31"/>
  <c r="F755" i="31"/>
  <c r="F751" i="31"/>
  <c r="F749" i="31"/>
  <c r="F742" i="31"/>
  <c r="F736" i="31"/>
  <c r="F727" i="31"/>
  <c r="F720" i="31"/>
  <c r="F717" i="31"/>
  <c r="F715" i="31"/>
  <c r="F713" i="31"/>
  <c r="F706" i="31"/>
  <c r="F62" i="31"/>
  <c r="F698" i="31"/>
  <c r="F691" i="31"/>
  <c r="F684" i="31"/>
  <c r="F683" i="31"/>
  <c r="F672" i="31"/>
  <c r="F668" i="31"/>
  <c r="F667" i="31"/>
  <c r="F658" i="31"/>
  <c r="F654" i="31"/>
  <c r="F650" i="31"/>
  <c r="F638" i="31"/>
  <c r="F629" i="31"/>
  <c r="F627" i="31"/>
  <c r="F624" i="31"/>
  <c r="F615" i="31"/>
  <c r="F614" i="31"/>
  <c r="F131" i="31"/>
  <c r="F609" i="31"/>
  <c r="F60" i="31"/>
  <c r="F599" i="31"/>
  <c r="F590" i="31"/>
  <c r="F127" i="31"/>
  <c r="F589" i="31"/>
  <c r="F587" i="31"/>
  <c r="F564" i="31"/>
  <c r="F563" i="31"/>
  <c r="F558" i="31"/>
  <c r="F19" i="31"/>
  <c r="F553" i="31"/>
  <c r="F537" i="31"/>
  <c r="F530" i="31"/>
  <c r="F529" i="31"/>
  <c r="F528" i="31"/>
  <c r="F516" i="31"/>
  <c r="F513" i="31"/>
  <c r="F511" i="31"/>
  <c r="F506" i="31"/>
  <c r="F505" i="31"/>
  <c r="F504" i="31"/>
  <c r="F502" i="31"/>
  <c r="F501" i="31"/>
  <c r="F497" i="31"/>
  <c r="F491" i="31"/>
  <c r="F490" i="31"/>
  <c r="F488" i="31"/>
  <c r="F486" i="31"/>
  <c r="F485" i="31"/>
  <c r="F484" i="31"/>
  <c r="F483" i="31"/>
  <c r="F478" i="31"/>
  <c r="F477" i="31"/>
  <c r="F476" i="31"/>
  <c r="F473" i="31"/>
  <c r="F470" i="31"/>
  <c r="F469" i="31"/>
  <c r="F468" i="31"/>
  <c r="F467" i="31"/>
  <c r="F461" i="31"/>
  <c r="F52" i="31"/>
  <c r="F460" i="31"/>
  <c r="F454" i="31"/>
  <c r="F453" i="31"/>
  <c r="F452" i="31"/>
  <c r="F450" i="31"/>
  <c r="F447" i="31"/>
  <c r="F16" i="31"/>
  <c r="F51" i="31"/>
  <c r="F439" i="31"/>
  <c r="F432" i="31"/>
  <c r="F431" i="31"/>
  <c r="F428" i="31"/>
  <c r="F426" i="31"/>
  <c r="F424" i="31"/>
  <c r="F423" i="31"/>
  <c r="F419" i="31"/>
  <c r="F418" i="31"/>
  <c r="F417" i="31"/>
  <c r="F415" i="31"/>
  <c r="F413" i="31"/>
  <c r="F412" i="31"/>
  <c r="F411" i="31"/>
  <c r="F409" i="31"/>
  <c r="F405" i="31"/>
  <c r="F399" i="31"/>
  <c r="F397" i="31"/>
  <c r="F396" i="31"/>
  <c r="F395" i="31"/>
  <c r="F392" i="31"/>
  <c r="F118" i="31"/>
  <c r="F391" i="31"/>
  <c r="F385" i="31"/>
  <c r="F383" i="31"/>
  <c r="F382" i="31"/>
  <c r="F380" i="31"/>
  <c r="F378" i="31"/>
  <c r="F377" i="31"/>
  <c r="F375" i="31"/>
  <c r="F373" i="31"/>
  <c r="F372" i="31"/>
  <c r="F117" i="31"/>
  <c r="F371" i="31"/>
  <c r="F370" i="31"/>
  <c r="F368" i="31"/>
  <c r="F365" i="31"/>
  <c r="F363" i="31"/>
  <c r="F362" i="31"/>
  <c r="F361" i="31"/>
  <c r="F355" i="31"/>
  <c r="F46" i="31"/>
  <c r="F350" i="31"/>
  <c r="F45" i="31"/>
  <c r="F346" i="31"/>
  <c r="F114" i="31"/>
  <c r="F344" i="31"/>
  <c r="F343" i="31"/>
  <c r="F337" i="31"/>
  <c r="F336" i="31"/>
  <c r="F335" i="31"/>
  <c r="F329" i="31"/>
  <c r="F327" i="31"/>
  <c r="F324" i="31"/>
  <c r="F321" i="31"/>
  <c r="F319" i="31"/>
  <c r="F318" i="31"/>
  <c r="F317" i="31"/>
  <c r="F316" i="31"/>
  <c r="F311" i="31"/>
  <c r="F309" i="31"/>
  <c r="F306" i="31"/>
  <c r="F304" i="31"/>
  <c r="F303" i="31"/>
  <c r="F299" i="31"/>
  <c r="F296" i="31"/>
  <c r="F295" i="31"/>
  <c r="F294" i="31"/>
  <c r="F293" i="31"/>
  <c r="F288" i="31"/>
  <c r="F41" i="31"/>
  <c r="F284" i="31"/>
  <c r="F283" i="31"/>
  <c r="F282" i="31"/>
  <c r="F280" i="31"/>
  <c r="F277" i="31"/>
  <c r="F275" i="31"/>
  <c r="F269" i="31"/>
  <c r="F262" i="31"/>
  <c r="F39" i="31"/>
  <c r="F261" i="31"/>
  <c r="F253" i="31"/>
  <c r="F251" i="31"/>
  <c r="F247" i="31"/>
  <c r="F246" i="31"/>
  <c r="F244" i="31"/>
  <c r="F240" i="31"/>
  <c r="F239" i="31"/>
  <c r="F235" i="31"/>
  <c r="F232" i="31"/>
  <c r="F37" i="31"/>
  <c r="F231" i="31"/>
  <c r="F224" i="31"/>
  <c r="F223" i="31"/>
  <c r="F219" i="31"/>
  <c r="F214" i="31"/>
  <c r="F213" i="31"/>
  <c r="F209" i="31"/>
  <c r="F207" i="31"/>
  <c r="F202" i="31"/>
  <c r="F12" i="31"/>
  <c r="F199" i="31"/>
  <c r="F197" i="31"/>
  <c r="F196" i="31"/>
  <c r="F195" i="31"/>
  <c r="F194" i="31"/>
  <c r="F192" i="31"/>
  <c r="F188" i="31"/>
  <c r="F187" i="31"/>
  <c r="F185" i="31"/>
  <c r="F182" i="31"/>
  <c r="F178" i="31"/>
  <c r="F173" i="31"/>
  <c r="F169" i="31"/>
  <c r="I19" i="9"/>
  <c r="J1723" i="29"/>
  <c r="J1722" i="29"/>
  <c r="J1721" i="29"/>
  <c r="J1720" i="29"/>
  <c r="J1719" i="29"/>
  <c r="J1718" i="29"/>
  <c r="J1717" i="29"/>
  <c r="J1716" i="29"/>
  <c r="J1715" i="29"/>
  <c r="J1714" i="29"/>
  <c r="J1713" i="29"/>
  <c r="J1712" i="29"/>
  <c r="J1711" i="29"/>
  <c r="J1710" i="29"/>
  <c r="J1709" i="29"/>
  <c r="J1708" i="29"/>
  <c r="J1707" i="29"/>
  <c r="J1706" i="29"/>
  <c r="J1705" i="29"/>
  <c r="J1704" i="29"/>
  <c r="J1703" i="29"/>
  <c r="J1702" i="29"/>
  <c r="J1701" i="29"/>
  <c r="J1700" i="29"/>
  <c r="J1699" i="29"/>
  <c r="J1698" i="29"/>
  <c r="J1697" i="29"/>
  <c r="J1696" i="29"/>
  <c r="J1695" i="29"/>
  <c r="J1694" i="29"/>
  <c r="J1693" i="29"/>
  <c r="J1692" i="29"/>
  <c r="J1691" i="29"/>
  <c r="J1690" i="29"/>
  <c r="J1689" i="29"/>
  <c r="J1688" i="29"/>
  <c r="J1687" i="29"/>
  <c r="J1686" i="29"/>
  <c r="J1685" i="29"/>
  <c r="J1684" i="29"/>
  <c r="J1683" i="29"/>
  <c r="J1682" i="29"/>
  <c r="J1681" i="29"/>
  <c r="J1680" i="29"/>
  <c r="J1679" i="29"/>
  <c r="J1678" i="29"/>
  <c r="J1677" i="29"/>
  <c r="J1676" i="29"/>
  <c r="J1675" i="29"/>
  <c r="J1674" i="29"/>
  <c r="J1673" i="29"/>
  <c r="J1672" i="29"/>
  <c r="J1671" i="29"/>
  <c r="J1670" i="29"/>
  <c r="J1669" i="29"/>
  <c r="J1668" i="29"/>
  <c r="J1667" i="29"/>
  <c r="J1666" i="29"/>
  <c r="J1665" i="29"/>
  <c r="J1664" i="29"/>
  <c r="J1663" i="29"/>
  <c r="J1662" i="29"/>
  <c r="J1661" i="29"/>
  <c r="J1660" i="29"/>
  <c r="J1659" i="29"/>
  <c r="J1658" i="29"/>
  <c r="J1657" i="29"/>
  <c r="J1656" i="29"/>
  <c r="J1655" i="29"/>
  <c r="J1654" i="29"/>
  <c r="J1653" i="29"/>
  <c r="J1652" i="29"/>
  <c r="J1651" i="29"/>
  <c r="J1650" i="29"/>
  <c r="J1649" i="29"/>
  <c r="J1648" i="29"/>
  <c r="J1647" i="29"/>
  <c r="J1646" i="29"/>
  <c r="J1645" i="29"/>
  <c r="J1644" i="29"/>
  <c r="J1643" i="29"/>
  <c r="J1642" i="29"/>
  <c r="J1641" i="29"/>
  <c r="J1640" i="29"/>
  <c r="J1639" i="29"/>
  <c r="J1638" i="29"/>
  <c r="J1637" i="29"/>
  <c r="J1636" i="29"/>
  <c r="J1635" i="29"/>
  <c r="J1634" i="29"/>
  <c r="J1633" i="29"/>
  <c r="J1632" i="29"/>
  <c r="J1631" i="29"/>
  <c r="J1630" i="29"/>
  <c r="J1629" i="29"/>
  <c r="J1628" i="29"/>
  <c r="J1627" i="29"/>
  <c r="J1626" i="29"/>
  <c r="J1625" i="29"/>
  <c r="J1624" i="29"/>
  <c r="J1623" i="29"/>
  <c r="J1622" i="29"/>
  <c r="J1621" i="29"/>
  <c r="J1620" i="29"/>
  <c r="J1619" i="29"/>
  <c r="J1618" i="29"/>
  <c r="J1617" i="29"/>
  <c r="J1616" i="29"/>
  <c r="J1615" i="29"/>
  <c r="J1614" i="29"/>
  <c r="J1613" i="29"/>
  <c r="J1612" i="29"/>
  <c r="J1611" i="29"/>
  <c r="J1610" i="29"/>
  <c r="J1609" i="29"/>
  <c r="J1608" i="29"/>
  <c r="J1607" i="29"/>
  <c r="J1606" i="29"/>
  <c r="J1605" i="29"/>
  <c r="J1604" i="29"/>
  <c r="J1603" i="29"/>
  <c r="J1602" i="29"/>
  <c r="J1601" i="29"/>
  <c r="J1600" i="29"/>
  <c r="J1599" i="29"/>
  <c r="J1598" i="29"/>
  <c r="J1597" i="29"/>
  <c r="J1596" i="29"/>
  <c r="J1595" i="29"/>
  <c r="J1594" i="29"/>
  <c r="J1593" i="29"/>
  <c r="J1592" i="29"/>
  <c r="J1591" i="29"/>
  <c r="J1590" i="29"/>
  <c r="J1589" i="29"/>
  <c r="J1588" i="29"/>
  <c r="J1587" i="29"/>
  <c r="J1586" i="29"/>
  <c r="J1585" i="29"/>
  <c r="J1584" i="29"/>
  <c r="J1583" i="29"/>
  <c r="J1582" i="29"/>
  <c r="J1581" i="29"/>
  <c r="J1580" i="29"/>
  <c r="J1579" i="29"/>
  <c r="J1578" i="29"/>
  <c r="J1577" i="29"/>
  <c r="J1576" i="29"/>
  <c r="J1575" i="29"/>
  <c r="J1574" i="29"/>
  <c r="J1573" i="29"/>
  <c r="J1572" i="29"/>
  <c r="J1571" i="29"/>
  <c r="J1570" i="29"/>
  <c r="J1569" i="29"/>
  <c r="J1568" i="29"/>
  <c r="J1567" i="29"/>
  <c r="J1566" i="29"/>
  <c r="J1565" i="29"/>
  <c r="J1564" i="29"/>
  <c r="J1563" i="29"/>
  <c r="J1562" i="29"/>
  <c r="J1561" i="29"/>
  <c r="J1560" i="29"/>
  <c r="J1559" i="29"/>
  <c r="J1558" i="29"/>
  <c r="J1557" i="29"/>
  <c r="J1556" i="29"/>
  <c r="J1555" i="29"/>
  <c r="J1554" i="29"/>
  <c r="J1553" i="29"/>
  <c r="J1552" i="29"/>
  <c r="J1551" i="29"/>
  <c r="J1550" i="29"/>
  <c r="J1549" i="29"/>
  <c r="J1548" i="29"/>
  <c r="J1547" i="29"/>
  <c r="J1546" i="29"/>
  <c r="J1545" i="29"/>
  <c r="J1544" i="29"/>
  <c r="J1543" i="29"/>
  <c r="J1542" i="29"/>
  <c r="J1541" i="29"/>
  <c r="J1540" i="29"/>
  <c r="J1539" i="29"/>
  <c r="J1538" i="29"/>
  <c r="J1537" i="29"/>
  <c r="J1536" i="29"/>
  <c r="J1535" i="29"/>
  <c r="J1534" i="29"/>
  <c r="J1533" i="29"/>
  <c r="J1532" i="29"/>
  <c r="J1531" i="29"/>
  <c r="J1530" i="29"/>
  <c r="J1529" i="29"/>
  <c r="J1528" i="29"/>
  <c r="J1527" i="29"/>
  <c r="J1526" i="29"/>
  <c r="J1525" i="29"/>
  <c r="J1524" i="29"/>
  <c r="J1523" i="29"/>
  <c r="J1522" i="29"/>
  <c r="J1521" i="29"/>
  <c r="J1520" i="29"/>
  <c r="J1519" i="29"/>
  <c r="J1518" i="29"/>
  <c r="J1517" i="29"/>
  <c r="J1516" i="29"/>
  <c r="J1515" i="29"/>
  <c r="J1514" i="29"/>
  <c r="J1513" i="29"/>
  <c r="J1512" i="29"/>
  <c r="J1511" i="29"/>
  <c r="J1510" i="29"/>
  <c r="J1509" i="29"/>
  <c r="J1508" i="29"/>
  <c r="J1507" i="29"/>
  <c r="J1506" i="29"/>
  <c r="J1505" i="29"/>
  <c r="J1504" i="29"/>
  <c r="J1503" i="29"/>
  <c r="J1502" i="29"/>
  <c r="J1501" i="29"/>
  <c r="J1500" i="29"/>
  <c r="J1499" i="29"/>
  <c r="J1498" i="29"/>
  <c r="J1497" i="29"/>
  <c r="J1496" i="29"/>
  <c r="J1495" i="29"/>
  <c r="J1494" i="29"/>
  <c r="J1493" i="29"/>
  <c r="J1492" i="29"/>
  <c r="J1491" i="29"/>
  <c r="J1490" i="29"/>
  <c r="J1489" i="29"/>
  <c r="J1488" i="29"/>
  <c r="J1487" i="29"/>
  <c r="J1486" i="29"/>
  <c r="J1485" i="29"/>
  <c r="J1484" i="29"/>
  <c r="J1483" i="29"/>
  <c r="J1482" i="29"/>
  <c r="J1481" i="29"/>
  <c r="J1480" i="29"/>
  <c r="J1479" i="29"/>
  <c r="J1478" i="29"/>
  <c r="J1477" i="29"/>
  <c r="J1476" i="29"/>
  <c r="J1475" i="29"/>
  <c r="J1474" i="29"/>
  <c r="J1473" i="29"/>
  <c r="J1472" i="29"/>
  <c r="J1471" i="29"/>
  <c r="J1470" i="29"/>
  <c r="J1469" i="29"/>
  <c r="J1468" i="29"/>
  <c r="J1467" i="29"/>
  <c r="J1466" i="29"/>
  <c r="J1465" i="29"/>
  <c r="J1464" i="29"/>
  <c r="J1463" i="29"/>
  <c r="J1462" i="29"/>
  <c r="F1439" i="31" s="1"/>
  <c r="J1461" i="29"/>
  <c r="F1475" i="31" s="1"/>
  <c r="J1460" i="29"/>
  <c r="F866" i="31" s="1"/>
  <c r="J1459" i="29"/>
  <c r="F807" i="31" s="1"/>
  <c r="J1458" i="29"/>
  <c r="F549" i="31" s="1"/>
  <c r="J1457" i="29"/>
  <c r="F181" i="31" s="1"/>
  <c r="J1456" i="29"/>
  <c r="F1211" i="31" s="1"/>
  <c r="J1455" i="29"/>
  <c r="J1454" i="29"/>
  <c r="F1390" i="31" s="1"/>
  <c r="J1453" i="29"/>
  <c r="F101" i="31" s="1"/>
  <c r="J1452" i="29"/>
  <c r="F1157" i="31" s="1"/>
  <c r="J1451" i="29"/>
  <c r="F661" i="31" s="1"/>
  <c r="J1450" i="29"/>
  <c r="F518" i="31" s="1"/>
  <c r="J1449" i="29"/>
  <c r="F1492" i="31" s="1"/>
  <c r="J1448" i="29"/>
  <c r="F1582" i="31" s="1"/>
  <c r="J1447" i="29"/>
  <c r="F267" i="31" s="1"/>
  <c r="J1446" i="29"/>
  <c r="F662" i="31" s="1"/>
  <c r="J1445" i="29"/>
  <c r="J1444" i="29"/>
  <c r="F208" i="31" s="1"/>
  <c r="J1443" i="29"/>
  <c r="F176" i="31" s="1"/>
  <c r="J1442" i="29"/>
  <c r="J1441" i="29"/>
  <c r="F1392" i="31" s="1"/>
  <c r="J1440" i="29"/>
  <c r="J1439" i="29"/>
  <c r="F533" i="31" s="1"/>
  <c r="J1438" i="29"/>
  <c r="F1440" i="31" s="1"/>
  <c r="J1437" i="29"/>
  <c r="F146" i="31" s="1"/>
  <c r="J1436" i="29"/>
  <c r="F323" i="31" s="1"/>
  <c r="J1435" i="29"/>
  <c r="F1339" i="31" s="1"/>
  <c r="J1434" i="29"/>
  <c r="F616" i="31" s="1"/>
  <c r="J1433" i="29"/>
  <c r="F937" i="31" s="1"/>
  <c r="J1432" i="29"/>
  <c r="F1315" i="31" s="1"/>
  <c r="J1431" i="29"/>
  <c r="F1111" i="31" s="1"/>
  <c r="J1430" i="29"/>
  <c r="F990" i="31" s="1"/>
  <c r="J1429" i="29"/>
  <c r="F1351" i="31" s="1"/>
  <c r="J1428" i="29"/>
  <c r="F475" i="31" s="1"/>
  <c r="J1427" i="29"/>
  <c r="F908" i="31" s="1"/>
  <c r="J1426" i="29"/>
  <c r="F953" i="31" s="1"/>
  <c r="J1425" i="29"/>
  <c r="F1506" i="31" s="1"/>
  <c r="J1424" i="29"/>
  <c r="F1538" i="31" s="1"/>
  <c r="J1423" i="29"/>
  <c r="F634" i="31" s="1"/>
  <c r="J1422" i="29"/>
  <c r="F595" i="31" s="1"/>
  <c r="J1421" i="29"/>
  <c r="F90" i="31" s="1"/>
  <c r="J1420" i="29"/>
  <c r="F456" i="31" s="1"/>
  <c r="J1419" i="29"/>
  <c r="F1034" i="31" s="1"/>
  <c r="J1418" i="29"/>
  <c r="F844" i="31" s="1"/>
  <c r="J1417" i="29"/>
  <c r="F1375" i="31" s="1"/>
  <c r="J1416" i="29"/>
  <c r="F572" i="31" s="1"/>
  <c r="J1415" i="29"/>
  <c r="J1414" i="29"/>
  <c r="F535" i="31" s="1"/>
  <c r="J1413" i="29"/>
  <c r="F35" i="31" s="1"/>
  <c r="J1412" i="29"/>
  <c r="F466" i="31" s="1"/>
  <c r="J1411" i="29"/>
  <c r="F1437" i="31" s="1"/>
  <c r="J1410" i="29"/>
  <c r="F1208" i="31" s="1"/>
  <c r="J1409" i="29"/>
  <c r="F1107" i="31" s="1"/>
  <c r="J1408" i="29"/>
  <c r="F162" i="31" s="1"/>
  <c r="J1407" i="29"/>
  <c r="F969" i="31" s="1"/>
  <c r="J1406" i="29"/>
  <c r="J1405" i="29"/>
  <c r="F320" i="31" s="1"/>
  <c r="J1404" i="29"/>
  <c r="F1169" i="31" s="1"/>
  <c r="J1403" i="29"/>
  <c r="F1014" i="31" s="1"/>
  <c r="J1402" i="29"/>
  <c r="F1209" i="31" s="1"/>
  <c r="J1401" i="29"/>
  <c r="F123" i="31" s="1"/>
  <c r="J1400" i="29"/>
  <c r="J1399" i="29"/>
  <c r="F1116" i="31" s="1"/>
  <c r="J1398" i="29"/>
  <c r="J1397" i="29"/>
  <c r="F1508" i="31" s="1"/>
  <c r="J1396" i="29"/>
  <c r="F1072" i="31" s="1"/>
  <c r="J1395" i="29"/>
  <c r="F1152" i="31" s="1"/>
  <c r="J1394" i="29"/>
  <c r="F968" i="31" s="1"/>
  <c r="J1393" i="29"/>
  <c r="F1431" i="31" s="1"/>
  <c r="J1392" i="29"/>
  <c r="J1391" i="29"/>
  <c r="F165" i="31" s="1"/>
  <c r="J1390" i="29"/>
  <c r="J1389" i="29"/>
  <c r="J1388" i="29"/>
  <c r="F608" i="31" s="1"/>
  <c r="J1387" i="29"/>
  <c r="F677" i="31" s="1"/>
  <c r="J1386" i="29"/>
  <c r="F1602" i="31" s="1"/>
  <c r="J1385" i="29"/>
  <c r="J1384" i="29"/>
  <c r="F1138" i="31" s="1"/>
  <c r="J1383" i="29"/>
  <c r="J1382" i="29"/>
  <c r="F989" i="31" s="1"/>
  <c r="J1381" i="29"/>
  <c r="F394" i="31" s="1"/>
  <c r="J1380" i="29"/>
  <c r="J1379" i="29"/>
  <c r="F154" i="31" s="1"/>
  <c r="J1378" i="29"/>
  <c r="F160" i="31" s="1"/>
  <c r="J1377" i="29"/>
  <c r="F1240" i="31" s="1"/>
  <c r="J1376" i="29"/>
  <c r="F69" i="31" s="1"/>
  <c r="J1375" i="29"/>
  <c r="F1101" i="31" s="1"/>
  <c r="J1374" i="29"/>
  <c r="F554" i="31" s="1"/>
  <c r="J1373" i="29"/>
  <c r="F741" i="31" s="1"/>
  <c r="J1372" i="29"/>
  <c r="F1423" i="31" s="1"/>
  <c r="J1371" i="29"/>
  <c r="F640" i="31" s="1"/>
  <c r="J1370" i="29"/>
  <c r="F826" i="31" s="1"/>
  <c r="J1369" i="29"/>
  <c r="J1368" i="29"/>
  <c r="J1367" i="29"/>
  <c r="F920" i="31" s="1"/>
  <c r="J1366" i="29"/>
  <c r="F899" i="31" s="1"/>
  <c r="J1365" i="29"/>
  <c r="F850" i="31" s="1"/>
  <c r="J1364" i="29"/>
  <c r="F499" i="31" s="1"/>
  <c r="J1363" i="29"/>
  <c r="F1395" i="31" s="1"/>
  <c r="J1362" i="29"/>
  <c r="F1365" i="31" s="1"/>
  <c r="J1361" i="29"/>
  <c r="F1151" i="31" s="1"/>
  <c r="J1360" i="29"/>
  <c r="F786" i="31" s="1"/>
  <c r="J1359" i="29"/>
  <c r="F1600" i="31" s="1"/>
  <c r="J1358" i="29"/>
  <c r="F218" i="31" s="1"/>
  <c r="J1357" i="29"/>
  <c r="F1093" i="31" s="1"/>
  <c r="J1356" i="29"/>
  <c r="F1059" i="31" s="1"/>
  <c r="J1355" i="29"/>
  <c r="J1354" i="29"/>
  <c r="F852" i="31" s="1"/>
  <c r="J1353" i="29"/>
  <c r="J1352" i="29"/>
  <c r="F86" i="31" s="1"/>
  <c r="J1351" i="29"/>
  <c r="F1369" i="31" s="1"/>
  <c r="J1350" i="29"/>
  <c r="F1344" i="31" s="1"/>
  <c r="J1349" i="29"/>
  <c r="F918" i="31" s="1"/>
  <c r="J1348" i="29"/>
  <c r="F1141" i="31" s="1"/>
  <c r="J1347" i="29"/>
  <c r="F1574" i="31" s="1"/>
  <c r="J1346" i="29"/>
  <c r="F1397" i="31" s="1"/>
  <c r="J1345" i="29"/>
  <c r="F151" i="31" s="1"/>
  <c r="J1344" i="29"/>
  <c r="F1025" i="31" s="1"/>
  <c r="J1343" i="29"/>
  <c r="F1273" i="31" s="1"/>
  <c r="J1342" i="29"/>
  <c r="F480" i="31" s="1"/>
  <c r="J1341" i="29"/>
  <c r="F1061" i="31" s="1"/>
  <c r="J1340" i="29"/>
  <c r="F1019" i="31" s="1"/>
  <c r="J1339" i="29"/>
  <c r="F1503" i="31" s="1"/>
  <c r="J1338" i="29"/>
  <c r="F1532" i="31" s="1"/>
  <c r="J1337" i="29"/>
  <c r="J1336" i="29"/>
  <c r="F1108" i="31" s="1"/>
  <c r="J1335" i="29"/>
  <c r="F442" i="31" s="1"/>
  <c r="J1334" i="29"/>
  <c r="J1333" i="29"/>
  <c r="F1194" i="31" s="1"/>
  <c r="J1332" i="29"/>
  <c r="F1129" i="31" s="1"/>
  <c r="J1331" i="29"/>
  <c r="F774" i="31" s="1"/>
  <c r="J1330" i="29"/>
  <c r="F1360" i="31" s="1"/>
  <c r="J1329" i="29"/>
  <c r="J1328" i="29"/>
  <c r="F367" i="31" s="1"/>
  <c r="J1327" i="29"/>
  <c r="F1137" i="31" s="1"/>
  <c r="J1326" i="29"/>
  <c r="F1035" i="31" s="1"/>
  <c r="J1325" i="29"/>
  <c r="F1198" i="31" s="1"/>
  <c r="J1324" i="29"/>
  <c r="F1190" i="31" s="1"/>
  <c r="J1323" i="29"/>
  <c r="J1322" i="29"/>
  <c r="J1321" i="29"/>
  <c r="F252" i="31" s="1"/>
  <c r="J1320" i="29"/>
  <c r="J1319" i="29"/>
  <c r="J1318" i="29"/>
  <c r="J1317" i="29"/>
  <c r="F286" i="31" s="1"/>
  <c r="J1316" i="29"/>
  <c r="F1099" i="31" s="1"/>
  <c r="J1315" i="29"/>
  <c r="F40" i="31" s="1"/>
  <c r="J1314" i="29"/>
  <c r="F440" i="31" s="1"/>
  <c r="J1313" i="29"/>
  <c r="J1312" i="29"/>
  <c r="J1311" i="29"/>
  <c r="J1310" i="29"/>
  <c r="J1309" i="29"/>
  <c r="F644" i="31" s="1"/>
  <c r="J1308" i="29"/>
  <c r="F540" i="31" s="1"/>
  <c r="J1307" i="29"/>
  <c r="F571" i="31" s="1"/>
  <c r="J1306" i="29"/>
  <c r="F560" i="31" s="1"/>
  <c r="J1305" i="29"/>
  <c r="F1161" i="31" s="1"/>
  <c r="J1304" i="29"/>
  <c r="J1303" i="29"/>
  <c r="F823" i="31" s="1"/>
  <c r="J1302" i="29"/>
  <c r="F228" i="31" s="1"/>
  <c r="J1301" i="29"/>
  <c r="J1300" i="29"/>
  <c r="F613" i="31" s="1"/>
  <c r="J1299" i="29"/>
  <c r="F20" i="31" s="1"/>
  <c r="J1298" i="29"/>
  <c r="F512" i="31" s="1"/>
  <c r="J1297" i="29"/>
  <c r="J1296" i="29"/>
  <c r="F56" i="31" s="1"/>
  <c r="J1295" i="29"/>
  <c r="J1294" i="29"/>
  <c r="F21" i="31" s="1"/>
  <c r="J1293" i="29"/>
  <c r="J1292" i="29"/>
  <c r="F924" i="31" s="1"/>
  <c r="J1291" i="29"/>
  <c r="F1030" i="31" s="1"/>
  <c r="J1290" i="29"/>
  <c r="F1200" i="31" s="1"/>
  <c r="J1289" i="29"/>
  <c r="F995" i="31" s="1"/>
  <c r="J1288" i="29"/>
  <c r="F721" i="31" s="1"/>
  <c r="J1287" i="29"/>
  <c r="F1567" i="31" s="1"/>
  <c r="J1286" i="29"/>
  <c r="F541" i="31" s="1"/>
  <c r="J1285" i="29"/>
  <c r="F465" i="31" s="1"/>
  <c r="J1284" i="29"/>
  <c r="F457" i="31" s="1"/>
  <c r="J1283" i="29"/>
  <c r="F441" i="31" s="1"/>
  <c r="J1282" i="29"/>
  <c r="J1281" i="29"/>
  <c r="F699" i="31" s="1"/>
  <c r="J1280" i="29"/>
  <c r="F562" i="31" s="1"/>
  <c r="J1279" i="29"/>
  <c r="F1593" i="31" s="1"/>
  <c r="J1278" i="29"/>
  <c r="F427" i="31" s="1"/>
  <c r="J1277" i="29"/>
  <c r="F568" i="31" s="1"/>
  <c r="J1276" i="29"/>
  <c r="F1539" i="31" s="1"/>
  <c r="J1275" i="29"/>
  <c r="F1191" i="31" s="1"/>
  <c r="J1274" i="29"/>
  <c r="F446" i="31" s="1"/>
  <c r="J1273" i="29"/>
  <c r="J1272" i="29"/>
  <c r="F257" i="31" s="1"/>
  <c r="J1271" i="29"/>
  <c r="F1589" i="31" s="1"/>
  <c r="J1270" i="29"/>
  <c r="F1596" i="31" s="1"/>
  <c r="J1269" i="29"/>
  <c r="F611" i="31" s="1"/>
  <c r="J1268" i="29"/>
  <c r="F791" i="31" s="1"/>
  <c r="J1267" i="29"/>
  <c r="J1266" i="29"/>
  <c r="F812" i="31" s="1"/>
  <c r="J1265" i="29"/>
  <c r="J1264" i="29"/>
  <c r="F1603" i="31" s="1"/>
  <c r="J1263" i="29"/>
  <c r="F787" i="31" s="1"/>
  <c r="J1262" i="29"/>
  <c r="F290" i="31" s="1"/>
  <c r="J1261" i="29"/>
  <c r="F1312" i="31" s="1"/>
  <c r="J1260" i="29"/>
  <c r="F33" i="31" s="1"/>
  <c r="J1259" i="29"/>
  <c r="F230" i="31" s="1"/>
  <c r="J1258" i="29"/>
  <c r="F993" i="31" s="1"/>
  <c r="J1257" i="29"/>
  <c r="F1287" i="31" s="1"/>
  <c r="J1256" i="29"/>
  <c r="F1357" i="31" s="1"/>
  <c r="J1255" i="29"/>
  <c r="F464" i="31" s="1"/>
  <c r="J1254" i="29"/>
  <c r="J1253" i="29"/>
  <c r="J1252" i="29"/>
  <c r="F1235" i="31" s="1"/>
  <c r="J1251" i="29"/>
  <c r="F1391" i="31" s="1"/>
  <c r="J1250" i="29"/>
  <c r="F1309" i="31" s="1"/>
  <c r="J1249" i="29"/>
  <c r="F1370" i="31" s="1"/>
  <c r="J1248" i="29"/>
  <c r="F1261" i="31" s="1"/>
  <c r="J1247" i="29"/>
  <c r="F448" i="31" s="1"/>
  <c r="J1246" i="29"/>
  <c r="J1245" i="29"/>
  <c r="F124" i="31" s="1"/>
  <c r="J1244" i="29"/>
  <c r="F133" i="31" s="1"/>
  <c r="J1243" i="29"/>
  <c r="F1060" i="31" s="1"/>
  <c r="J1242" i="29"/>
  <c r="F1202" i="31" s="1"/>
  <c r="J1241" i="29"/>
  <c r="J1240" i="29"/>
  <c r="F1253" i="31" s="1"/>
  <c r="J1239" i="29"/>
  <c r="F1374" i="31" s="1"/>
  <c r="J1238" i="29"/>
  <c r="F1308" i="31" s="1"/>
  <c r="J1237" i="29"/>
  <c r="F1381" i="31" s="1"/>
  <c r="J1236" i="29"/>
  <c r="F1311" i="31" s="1"/>
  <c r="J1235" i="29"/>
  <c r="F376" i="31" s="1"/>
  <c r="J1234" i="29"/>
  <c r="F1590" i="31" s="1"/>
  <c r="J1233" i="29"/>
  <c r="F1082" i="31" s="1"/>
  <c r="J1232" i="29"/>
  <c r="F30" i="31" s="1"/>
  <c r="J1231" i="29"/>
  <c r="F550" i="31" s="1"/>
  <c r="J1230" i="29"/>
  <c r="F1354" i="31" s="1"/>
  <c r="J1229" i="29"/>
  <c r="F445" i="31" s="1"/>
  <c r="J1228" i="29"/>
  <c r="F1348" i="31" s="1"/>
  <c r="J1227" i="29"/>
  <c r="F1144" i="31" s="1"/>
  <c r="J1226" i="29"/>
  <c r="F960" i="31" s="1"/>
  <c r="J1225" i="29"/>
  <c r="F1513" i="31" s="1"/>
  <c r="J1224" i="29"/>
  <c r="F301" i="31" s="1"/>
  <c r="J1223" i="29"/>
  <c r="F1488" i="31" s="1"/>
  <c r="J1222" i="29"/>
  <c r="F1461" i="31" s="1"/>
  <c r="J1221" i="29"/>
  <c r="F1515" i="31" s="1"/>
  <c r="J1220" i="29"/>
  <c r="F939" i="31" s="1"/>
  <c r="J1219" i="29"/>
  <c r="F1469" i="31" s="1"/>
  <c r="J1218" i="29"/>
  <c r="F1251" i="31" s="1"/>
  <c r="J1217" i="29"/>
  <c r="F1482" i="31" s="1"/>
  <c r="J1216" i="29"/>
  <c r="F524" i="31" s="1"/>
  <c r="J1215" i="29"/>
  <c r="J1214" i="29"/>
  <c r="F1449" i="31" s="1"/>
  <c r="J1213" i="29"/>
  <c r="F330" i="31" s="1"/>
  <c r="J1212" i="29"/>
  <c r="F1133" i="31" s="1"/>
  <c r="J1211" i="29"/>
  <c r="F1039" i="31" s="1"/>
  <c r="J1210" i="29"/>
  <c r="J1209" i="29"/>
  <c r="F570" i="31" s="1"/>
  <c r="J1208" i="29"/>
  <c r="F95" i="31" s="1"/>
  <c r="J1207" i="29"/>
  <c r="F1451" i="31" s="1"/>
  <c r="J1206" i="29"/>
  <c r="J1205" i="29"/>
  <c r="J1204" i="29"/>
  <c r="F300" i="31" s="1"/>
  <c r="J1203" i="29"/>
  <c r="F15" i="31" s="1"/>
  <c r="J1202" i="29"/>
  <c r="F150" i="31" s="1"/>
  <c r="J1201" i="29"/>
  <c r="F919" i="31" s="1"/>
  <c r="J1200" i="29"/>
  <c r="J1199" i="29"/>
  <c r="F263" i="31" s="1"/>
  <c r="J1198" i="29"/>
  <c r="J1197" i="29"/>
  <c r="F331" i="31" s="1"/>
  <c r="J1196" i="29"/>
  <c r="F892" i="31" s="1"/>
  <c r="J1195" i="29"/>
  <c r="F1284" i="31" s="1"/>
  <c r="J1194" i="29"/>
  <c r="F985" i="31" s="1"/>
  <c r="J1193" i="29"/>
  <c r="F1462" i="31" s="1"/>
  <c r="J1192" i="29"/>
  <c r="J1191" i="29"/>
  <c r="F1456" i="31" s="1"/>
  <c r="J1190" i="29"/>
  <c r="F459" i="31" s="1"/>
  <c r="J1189" i="29"/>
  <c r="F606" i="31" s="1"/>
  <c r="J1188" i="29"/>
  <c r="F864" i="31" s="1"/>
  <c r="J1187" i="29"/>
  <c r="F842" i="31" s="1"/>
  <c r="J1186" i="29"/>
  <c r="F13" i="31" s="1"/>
  <c r="J1185" i="29"/>
  <c r="F867" i="31" s="1"/>
  <c r="J1184" i="29"/>
  <c r="F334" i="31" s="1"/>
  <c r="J1183" i="29"/>
  <c r="F1509" i="31" s="1"/>
  <c r="J1182" i="29"/>
  <c r="F79" i="31" s="1"/>
  <c r="J1181" i="29"/>
  <c r="J1180" i="29"/>
  <c r="F166" i="31" s="1"/>
  <c r="J1179" i="29"/>
  <c r="F1575" i="31" s="1"/>
  <c r="J1178" i="29"/>
  <c r="F25" i="31" s="1"/>
  <c r="J1177" i="29"/>
  <c r="J1176" i="29"/>
  <c r="F1552" i="31" s="1"/>
  <c r="J1175" i="29"/>
  <c r="J1174" i="29"/>
  <c r="F597" i="31" s="1"/>
  <c r="J1173" i="29"/>
  <c r="F1148" i="31" s="1"/>
  <c r="J1172" i="29"/>
  <c r="F120" i="31" s="1"/>
  <c r="J1171" i="29"/>
  <c r="F647" i="31" s="1"/>
  <c r="J1170" i="29"/>
  <c r="F1063" i="31" s="1"/>
  <c r="J1169" i="29"/>
  <c r="J1168" i="29"/>
  <c r="F1609" i="31" s="1"/>
  <c r="J1167" i="29"/>
  <c r="J1166" i="29"/>
  <c r="F1448" i="31" s="1"/>
  <c r="J1165" i="29"/>
  <c r="F1286" i="31" s="1"/>
  <c r="J1164" i="29"/>
  <c r="H15" i="30" s="1"/>
  <c r="J1163" i="29"/>
  <c r="F604" i="31" s="1"/>
  <c r="J1162" i="29"/>
  <c r="J1161" i="29"/>
  <c r="F332" i="31" s="1"/>
  <c r="J1160" i="29"/>
  <c r="J1159" i="29"/>
  <c r="F694" i="31" s="1"/>
  <c r="J1158" i="29"/>
  <c r="F245" i="31" s="1"/>
  <c r="J1157" i="29"/>
  <c r="F159" i="31" s="1"/>
  <c r="J1156" i="29"/>
  <c r="F1565" i="31" s="1"/>
  <c r="J1155" i="29"/>
  <c r="F1186" i="31" s="1"/>
  <c r="J1154" i="29"/>
  <c r="F556" i="31" s="1"/>
  <c r="J1153" i="29"/>
  <c r="F1020" i="31" s="1"/>
  <c r="J1152" i="29"/>
  <c r="F1490" i="31" s="1"/>
  <c r="J1151" i="29"/>
  <c r="F1443" i="31" s="1"/>
  <c r="J1150" i="29"/>
  <c r="F814" i="31" s="1"/>
  <c r="J1149" i="29"/>
  <c r="F726" i="31" s="1"/>
  <c r="J1148" i="29"/>
  <c r="F747" i="31" s="1"/>
  <c r="J1147" i="29"/>
  <c r="F750" i="31" s="1"/>
  <c r="J1146" i="29"/>
  <c r="F619" i="31" s="1"/>
  <c r="J1145" i="29"/>
  <c r="F621" i="31" s="1"/>
  <c r="J1144" i="29"/>
  <c r="F602" i="31" s="1"/>
  <c r="J1143" i="29"/>
  <c r="F695" i="31" s="1"/>
  <c r="J1142" i="29"/>
  <c r="F646" i="31" s="1"/>
  <c r="J1141" i="29"/>
  <c r="F762" i="31" s="1"/>
  <c r="J1140" i="29"/>
  <c r="F798" i="31" s="1"/>
  <c r="J1139" i="29"/>
  <c r="F696" i="31" s="1"/>
  <c r="J1138" i="29"/>
  <c r="F333" i="31" s="1"/>
  <c r="J1137" i="29"/>
  <c r="J1136" i="29"/>
  <c r="J1135" i="29"/>
  <c r="J1134" i="29"/>
  <c r="F1076" i="31" s="1"/>
  <c r="J1133" i="29"/>
  <c r="F854" i="31" s="1"/>
  <c r="J1132" i="29"/>
  <c r="F1124" i="31" s="1"/>
  <c r="J1131" i="29"/>
  <c r="F656" i="31" s="1"/>
  <c r="J1130" i="29"/>
  <c r="F1254" i="31" s="1"/>
  <c r="J1129" i="29"/>
  <c r="F1046" i="31" s="1"/>
  <c r="J1128" i="29"/>
  <c r="J1127" i="29"/>
  <c r="J1126" i="29"/>
  <c r="F393" i="31" s="1"/>
  <c r="J1125" i="29"/>
  <c r="F961" i="31" s="1"/>
  <c r="J1124" i="29"/>
  <c r="F1605" i="31" s="1"/>
  <c r="J1123" i="29"/>
  <c r="F142" i="31" s="1"/>
  <c r="J1122" i="29"/>
  <c r="F420" i="31" s="1"/>
  <c r="J1121" i="29"/>
  <c r="F1094" i="31" s="1"/>
  <c r="J1120" i="29"/>
  <c r="F1212" i="31" s="1"/>
  <c r="J1119" i="29"/>
  <c r="F471" i="31" s="1"/>
  <c r="J1118" i="29"/>
  <c r="F933" i="31" s="1"/>
  <c r="J1117" i="29"/>
  <c r="F1584" i="31" s="1"/>
  <c r="J1116" i="29"/>
  <c r="F1501" i="31" s="1"/>
  <c r="J1115" i="29"/>
  <c r="F975" i="31" s="1"/>
  <c r="J1114" i="29"/>
  <c r="F1511" i="31" s="1"/>
  <c r="J1113" i="29"/>
  <c r="F847" i="31" s="1"/>
  <c r="J1112" i="29"/>
  <c r="F143" i="31" s="1"/>
  <c r="J1111" i="29"/>
  <c r="F569" i="31" s="1"/>
  <c r="J1110" i="29"/>
  <c r="F952" i="31" s="1"/>
  <c r="J1109" i="29"/>
  <c r="F1037" i="31" s="1"/>
  <c r="J1108" i="29"/>
  <c r="F1519" i="31" s="1"/>
  <c r="J1107" i="29"/>
  <c r="F1044" i="31" s="1"/>
  <c r="J1106" i="29"/>
  <c r="F820" i="31" s="1"/>
  <c r="J1105" i="29"/>
  <c r="F153" i="31" s="1"/>
  <c r="J1104" i="29"/>
  <c r="F598" i="31" s="1"/>
  <c r="J1103" i="29"/>
  <c r="F635" i="31" s="1"/>
  <c r="J1102" i="29"/>
  <c r="F1553" i="31" s="1"/>
  <c r="J1101" i="29"/>
  <c r="F410" i="31" s="1"/>
  <c r="J1100" i="29"/>
  <c r="J1099" i="29"/>
  <c r="F945" i="31" s="1"/>
  <c r="J1098" i="29"/>
  <c r="F1085" i="31" s="1"/>
  <c r="J1097" i="29"/>
  <c r="F1569" i="31" s="1"/>
  <c r="J1096" i="29"/>
  <c r="F954" i="31" s="1"/>
  <c r="J1095" i="29"/>
  <c r="F869" i="31" s="1"/>
  <c r="J1094" i="29"/>
  <c r="J1093" i="29"/>
  <c r="F519" i="31" s="1"/>
  <c r="J1092" i="29"/>
  <c r="F462" i="31" s="1"/>
  <c r="J1091" i="29"/>
  <c r="F1239" i="31" s="1"/>
  <c r="J1090" i="29"/>
  <c r="F1479" i="31" s="1"/>
  <c r="J1089" i="29"/>
  <c r="F884" i="31" s="1"/>
  <c r="J1088" i="29"/>
  <c r="F1454" i="31" s="1"/>
  <c r="J1087" i="29"/>
  <c r="J1086" i="29"/>
  <c r="F1413" i="31" s="1"/>
  <c r="J1085" i="29"/>
  <c r="F354" i="31" s="1"/>
  <c r="J1084" i="29"/>
  <c r="F1542" i="31" s="1"/>
  <c r="J1083" i="29"/>
  <c r="F788" i="31" s="1"/>
  <c r="J1082" i="29"/>
  <c r="J1081" i="29"/>
  <c r="J1080" i="29"/>
  <c r="F901" i="31" s="1"/>
  <c r="J1079" i="29"/>
  <c r="J1078" i="29"/>
  <c r="F1403" i="31" s="1"/>
  <c r="J1077" i="29"/>
  <c r="F1222" i="31" s="1"/>
  <c r="J1076" i="29"/>
  <c r="F249" i="31" s="1"/>
  <c r="J1075" i="29"/>
  <c r="F806" i="31" s="1"/>
  <c r="J1074" i="29"/>
  <c r="F1386" i="31" s="1"/>
  <c r="J1073" i="29"/>
  <c r="F748" i="31" s="1"/>
  <c r="J1072" i="29"/>
  <c r="F740" i="31" s="1"/>
  <c r="J1071" i="29"/>
  <c r="F1481" i="31" s="1"/>
  <c r="J1070" i="29"/>
  <c r="J1069" i="29"/>
  <c r="F1319" i="31" s="1"/>
  <c r="J1068" i="29"/>
  <c r="F1566" i="31" s="1"/>
  <c r="J1067" i="29"/>
  <c r="F559" i="31" s="1"/>
  <c r="J1066" i="29"/>
  <c r="F18" i="31" s="1"/>
  <c r="J1065" i="29"/>
  <c r="F1383" i="31" s="1"/>
  <c r="J1064" i="29"/>
  <c r="F278" i="31" s="1"/>
  <c r="J1063" i="29"/>
  <c r="F1040" i="31" s="1"/>
  <c r="J1062" i="29"/>
  <c r="F1029" i="31" s="1"/>
  <c r="J1061" i="29"/>
  <c r="J1060" i="29"/>
  <c r="F1147" i="31" s="1"/>
  <c r="J1059" i="29"/>
  <c r="F1229" i="31" s="1"/>
  <c r="J1058" i="29"/>
  <c r="F1016" i="31" s="1"/>
  <c r="J1057" i="29"/>
  <c r="F387" i="31" s="1"/>
  <c r="J1056" i="29"/>
  <c r="F965" i="31" s="1"/>
  <c r="J1055" i="29"/>
  <c r="F353" i="31" s="1"/>
  <c r="J1054" i="29"/>
  <c r="F1527" i="31" s="1"/>
  <c r="J1053" i="29"/>
  <c r="J1052" i="29"/>
  <c r="F1521" i="31" s="1"/>
  <c r="J1051" i="29"/>
  <c r="F266" i="31" s="1"/>
  <c r="J1050" i="29"/>
  <c r="J1049" i="29"/>
  <c r="F789" i="31" s="1"/>
  <c r="J1048" i="29"/>
  <c r="F1259" i="31" s="1"/>
  <c r="J1047" i="29"/>
  <c r="F1518" i="31" s="1"/>
  <c r="J1046" i="29"/>
  <c r="F61" i="31" s="1"/>
  <c r="J1045" i="29"/>
  <c r="F1551" i="31" s="1"/>
  <c r="J1044" i="29"/>
  <c r="F645" i="31" s="1"/>
  <c r="J1043" i="29"/>
  <c r="F998" i="31" s="1"/>
  <c r="J1042" i="29"/>
  <c r="F1024" i="31" s="1"/>
  <c r="J1041" i="29"/>
  <c r="F1140" i="31" s="1"/>
  <c r="J1040" i="29"/>
  <c r="F1226" i="31" s="1"/>
  <c r="J1039" i="29"/>
  <c r="F508" i="31" s="1"/>
  <c r="J1038" i="29"/>
  <c r="F732" i="31" s="1"/>
  <c r="J1037" i="29"/>
  <c r="F444" i="31" s="1"/>
  <c r="J1036" i="29"/>
  <c r="F709" i="31" s="1"/>
  <c r="J1035" i="29"/>
  <c r="F1114" i="31" s="1"/>
  <c r="J1034" i="29"/>
  <c r="F1591" i="31" s="1"/>
  <c r="J1033" i="29"/>
  <c r="F1245" i="31" s="1"/>
  <c r="J1032" i="29"/>
  <c r="F1457" i="31" s="1"/>
  <c r="J1031" i="29"/>
  <c r="F1480" i="31" s="1"/>
  <c r="J1030" i="29"/>
  <c r="F493" i="31" s="1"/>
  <c r="J1029" i="29"/>
  <c r="F938" i="31" s="1"/>
  <c r="J1028" i="29"/>
  <c r="F97" i="31" s="1"/>
  <c r="J1027" i="29"/>
  <c r="F870" i="31" s="1"/>
  <c r="J1026" i="29"/>
  <c r="F591" i="31" s="1"/>
  <c r="J1025" i="29"/>
  <c r="F636" i="31" s="1"/>
  <c r="J1024" i="29"/>
  <c r="F313" i="31" s="1"/>
  <c r="J1023" i="29"/>
  <c r="J1022" i="29"/>
  <c r="J1021" i="29"/>
  <c r="F137" i="31" s="1"/>
  <c r="J1020" i="29"/>
  <c r="F1504" i="31" s="1"/>
  <c r="J1019" i="29"/>
  <c r="F779" i="31" s="1"/>
  <c r="J1018" i="29"/>
  <c r="F179" i="31" s="1"/>
  <c r="J1017" i="29"/>
  <c r="F738" i="31" s="1"/>
  <c r="J1016" i="29"/>
  <c r="J1015" i="29"/>
  <c r="F1279" i="31" s="1"/>
  <c r="J1014" i="29"/>
  <c r="F1013" i="31" s="1"/>
  <c r="J1013" i="29"/>
  <c r="F50" i="31" s="1"/>
  <c r="J1012" i="29"/>
  <c r="F93" i="31" s="1"/>
  <c r="J1011" i="29"/>
  <c r="F205" i="31" s="1"/>
  <c r="J1010" i="29"/>
  <c r="F1346" i="31" s="1"/>
  <c r="J1009" i="29"/>
  <c r="F1377" i="31" s="1"/>
  <c r="J1008" i="29"/>
  <c r="J1007" i="29"/>
  <c r="F718" i="31" s="1"/>
  <c r="J1006" i="29"/>
  <c r="F1154" i="31" s="1"/>
  <c r="J1005" i="29"/>
  <c r="F1349" i="31" s="1"/>
  <c r="J1004" i="29"/>
  <c r="F130" i="31" s="1"/>
  <c r="J1003" i="29"/>
  <c r="F22" i="31" s="1"/>
  <c r="J1002" i="29"/>
  <c r="F254" i="31" s="1"/>
  <c r="J1001" i="29"/>
  <c r="J1000" i="29"/>
  <c r="F1100" i="31" s="1"/>
  <c r="J999" i="29"/>
  <c r="J998" i="29"/>
  <c r="F872" i="31" s="1"/>
  <c r="J997" i="29"/>
  <c r="F744" i="31" s="1"/>
  <c r="J996" i="29"/>
  <c r="F1001" i="31" s="1"/>
  <c r="J995" i="29"/>
  <c r="F1573" i="31" s="1"/>
  <c r="J994" i="29"/>
  <c r="F1103" i="31" s="1"/>
  <c r="J993" i="29"/>
  <c r="F1396" i="31" s="1"/>
  <c r="J992" i="29"/>
  <c r="F258" i="31" s="1"/>
  <c r="J991" i="29"/>
  <c r="F1153" i="31" s="1"/>
  <c r="J990" i="29"/>
  <c r="J989" i="29"/>
  <c r="F1214" i="31" s="1"/>
  <c r="J988" i="29"/>
  <c r="F221" i="31" s="1"/>
  <c r="J987" i="29"/>
  <c r="F1595" i="31" s="1"/>
  <c r="J986" i="29"/>
  <c r="F1579" i="31" s="1"/>
  <c r="J985" i="29"/>
  <c r="F700" i="31" s="1"/>
  <c r="J984" i="29"/>
  <c r="F912" i="31" s="1"/>
  <c r="J983" i="29"/>
  <c r="F1285" i="31" s="1"/>
  <c r="J982" i="29"/>
  <c r="F1136" i="31" s="1"/>
  <c r="J981" i="29"/>
  <c r="F111" i="31" s="1"/>
  <c r="J980" i="29"/>
  <c r="F75" i="31" s="1"/>
  <c r="J979" i="29"/>
  <c r="F777" i="31" s="1"/>
  <c r="J978" i="29"/>
  <c r="F1043" i="31" s="1"/>
  <c r="J977" i="29"/>
  <c r="J976" i="29"/>
  <c r="J975" i="29"/>
  <c r="J974" i="29"/>
  <c r="F603" i="31" s="1"/>
  <c r="J973" i="29"/>
  <c r="F584" i="31" s="1"/>
  <c r="J972" i="29"/>
  <c r="F956" i="31" s="1"/>
  <c r="J971" i="29"/>
  <c r="F1497" i="31" s="1"/>
  <c r="J970" i="29"/>
  <c r="F626" i="31" s="1"/>
  <c r="J969" i="29"/>
  <c r="J968" i="29"/>
  <c r="F1570" i="31" s="1"/>
  <c r="J967" i="29"/>
  <c r="F1517" i="31" s="1"/>
  <c r="J966" i="29"/>
  <c r="F815" i="31" s="1"/>
  <c r="J965" i="29"/>
  <c r="J964" i="29"/>
  <c r="F211" i="31" s="1"/>
  <c r="J963" i="29"/>
  <c r="F144" i="31" s="1"/>
  <c r="J962" i="29"/>
  <c r="F714" i="31" s="1"/>
  <c r="J961" i="29"/>
  <c r="F1199" i="31" s="1"/>
  <c r="J960" i="29"/>
  <c r="F174" i="31" s="1"/>
  <c r="J959" i="29"/>
  <c r="F605" i="31" s="1"/>
  <c r="J958" i="29"/>
  <c r="F1549" i="31" s="1"/>
  <c r="J957" i="29"/>
  <c r="J956" i="29"/>
  <c r="J955" i="29"/>
  <c r="J954" i="29"/>
  <c r="F1547" i="31" s="1"/>
  <c r="J953" i="29"/>
  <c r="F429" i="31" s="1"/>
  <c r="J952" i="29"/>
  <c r="F566" i="31" s="1"/>
  <c r="J951" i="29"/>
  <c r="F565" i="31" s="1"/>
  <c r="J950" i="29"/>
  <c r="F487" i="31" s="1"/>
  <c r="J949" i="29"/>
  <c r="F1447" i="31" s="1"/>
  <c r="J948" i="29"/>
  <c r="F697" i="31" s="1"/>
  <c r="J947" i="29"/>
  <c r="F687" i="31" s="1"/>
  <c r="J946" i="29"/>
  <c r="F962" i="31" s="1"/>
  <c r="J945" i="29"/>
  <c r="F610" i="31" s="1"/>
  <c r="J944" i="29"/>
  <c r="F651" i="31" s="1"/>
  <c r="J943" i="29"/>
  <c r="J942" i="29"/>
  <c r="F72" i="31" s="1"/>
  <c r="J941" i="29"/>
  <c r="F274" i="31" s="1"/>
  <c r="J940" i="29"/>
  <c r="F896" i="31" s="1"/>
  <c r="J939" i="29"/>
  <c r="F991" i="31" s="1"/>
  <c r="J938" i="29"/>
  <c r="F1274" i="31" s="1"/>
  <c r="J937" i="29"/>
  <c r="J936" i="29"/>
  <c r="F1441" i="31" s="1"/>
  <c r="J935" i="29"/>
  <c r="F312" i="31" s="1"/>
  <c r="J934" i="29"/>
  <c r="J933" i="29"/>
  <c r="F256" i="31" s="1"/>
  <c r="J932" i="29"/>
  <c r="F925" i="31" s="1"/>
  <c r="J931" i="29"/>
  <c r="F36" i="31" s="1"/>
  <c r="J930" i="29"/>
  <c r="F950" i="31" s="1"/>
  <c r="J929" i="29"/>
  <c r="F1333" i="31" s="1"/>
  <c r="J928" i="29"/>
  <c r="F1557" i="31" s="1"/>
  <c r="J927" i="29"/>
  <c r="F702" i="31" s="1"/>
  <c r="J926" i="29"/>
  <c r="F85" i="31" s="1"/>
  <c r="J925" i="29"/>
  <c r="F552" i="31" s="1"/>
  <c r="J924" i="29"/>
  <c r="F649" i="31" s="1"/>
  <c r="J923" i="29"/>
  <c r="F808" i="31" s="1"/>
  <c r="J922" i="29"/>
  <c r="F1343" i="31" s="1"/>
  <c r="J921" i="29"/>
  <c r="F1453" i="31" s="1"/>
  <c r="J920" i="29"/>
  <c r="J919" i="29"/>
  <c r="F273" i="31" s="1"/>
  <c r="J918" i="29"/>
  <c r="F681" i="31" s="1"/>
  <c r="J917" i="29"/>
  <c r="F1587" i="31" s="1"/>
  <c r="J916" i="29"/>
  <c r="F99" i="31" s="1"/>
  <c r="J915" i="29"/>
  <c r="F108" i="31" s="1"/>
  <c r="J914" i="29"/>
  <c r="F443" i="31" s="1"/>
  <c r="J913" i="29"/>
  <c r="F1010" i="31" s="1"/>
  <c r="J912" i="29"/>
  <c r="F147" i="31" s="1"/>
  <c r="J911" i="29"/>
  <c r="J910" i="29"/>
  <c r="J909" i="29"/>
  <c r="F1316" i="31" s="1"/>
  <c r="J908" i="29"/>
  <c r="F302" i="31" s="1"/>
  <c r="J907" i="29"/>
  <c r="F434" i="31" s="1"/>
  <c r="J906" i="29"/>
  <c r="F103" i="31" s="1"/>
  <c r="J905" i="29"/>
  <c r="J904" i="29"/>
  <c r="F514" i="31" s="1"/>
  <c r="J903" i="29"/>
  <c r="F366" i="31" s="1"/>
  <c r="J902" i="29"/>
  <c r="F1015" i="31" s="1"/>
  <c r="J901" i="29"/>
  <c r="F1544" i="31" s="1"/>
  <c r="J900" i="29"/>
  <c r="F1416" i="31" s="1"/>
  <c r="J899" i="29"/>
  <c r="F821" i="31" s="1"/>
  <c r="J898" i="29"/>
  <c r="F594" i="31" s="1"/>
  <c r="J897" i="29"/>
  <c r="F828" i="31" s="1"/>
  <c r="J896" i="29"/>
  <c r="F725" i="31" s="1"/>
  <c r="J895" i="29"/>
  <c r="F314" i="31" s="1"/>
  <c r="J894" i="29"/>
  <c r="J893" i="29"/>
  <c r="F1585" i="31" s="1"/>
  <c r="J892" i="29"/>
  <c r="F1320" i="31" s="1"/>
  <c r="J891" i="29"/>
  <c r="F940" i="31" s="1"/>
  <c r="J890" i="29"/>
  <c r="F567" i="31" s="1"/>
  <c r="J889" i="29"/>
  <c r="J888" i="29"/>
  <c r="F705" i="31" s="1"/>
  <c r="J887" i="29"/>
  <c r="F1306" i="31" s="1"/>
  <c r="J886" i="29"/>
  <c r="F226" i="31" s="1"/>
  <c r="J885" i="29"/>
  <c r="J884" i="29"/>
  <c r="F758" i="31" s="1"/>
  <c r="J883" i="29"/>
  <c r="F128" i="31" s="1"/>
  <c r="J882" i="29"/>
  <c r="F769" i="31" s="1"/>
  <c r="J881" i="29"/>
  <c r="F463" i="31" s="1"/>
  <c r="J880" i="29"/>
  <c r="J879" i="29"/>
  <c r="J878" i="29"/>
  <c r="F1139" i="31" s="1"/>
  <c r="J877" i="29"/>
  <c r="J876" i="29"/>
  <c r="F328" i="31" s="1"/>
  <c r="J875" i="29"/>
  <c r="F268" i="31" s="1"/>
  <c r="J874" i="29"/>
  <c r="F639" i="31" s="1"/>
  <c r="J873" i="29"/>
  <c r="J872" i="29"/>
  <c r="F767" i="31" s="1"/>
  <c r="J871" i="29"/>
  <c r="F813" i="31" s="1"/>
  <c r="J870" i="29"/>
  <c r="F585" i="31" s="1"/>
  <c r="J869" i="29"/>
  <c r="F1465" i="31" s="1"/>
  <c r="J868" i="29"/>
  <c r="F1350" i="31" s="1"/>
  <c r="J867" i="29"/>
  <c r="J866" i="29"/>
  <c r="F265" i="31" s="1"/>
  <c r="J865" i="29"/>
  <c r="F1580" i="31" s="1"/>
  <c r="J864" i="29"/>
  <c r="J863" i="29"/>
  <c r="J862" i="29"/>
  <c r="F983" i="31" s="1"/>
  <c r="J861" i="29"/>
  <c r="F298" i="31" s="1"/>
  <c r="J860" i="29"/>
  <c r="F934" i="31" s="1"/>
  <c r="J859" i="29"/>
  <c r="J858" i="29"/>
  <c r="F633" i="31" s="1"/>
  <c r="J857" i="29"/>
  <c r="F1432" i="31" s="1"/>
  <c r="J856" i="29"/>
  <c r="F958" i="31" s="1"/>
  <c r="J855" i="29"/>
  <c r="J854" i="29"/>
  <c r="F949" i="31" s="1"/>
  <c r="J853" i="29"/>
  <c r="F369" i="31" s="1"/>
  <c r="J852" i="29"/>
  <c r="F1329" i="31" s="1"/>
  <c r="J851" i="29"/>
  <c r="F1022" i="31" s="1"/>
  <c r="J850" i="29"/>
  <c r="F860" i="31" s="1"/>
  <c r="J849" i="29"/>
  <c r="J848" i="29"/>
  <c r="F1126" i="31" s="1"/>
  <c r="J847" i="29"/>
  <c r="F904" i="31" s="1"/>
  <c r="J846" i="29"/>
  <c r="F260" i="31" s="1"/>
  <c r="J845" i="29"/>
  <c r="F203" i="31" s="1"/>
  <c r="J844" i="29"/>
  <c r="F161" i="31" s="1"/>
  <c r="J843" i="29"/>
  <c r="F1572" i="31" s="1"/>
  <c r="J842" i="29"/>
  <c r="F180" i="31" s="1"/>
  <c r="J841" i="29"/>
  <c r="F1601" i="31" s="1"/>
  <c r="J840" i="29"/>
  <c r="F116" i="31" s="1"/>
  <c r="J839" i="29"/>
  <c r="F421" i="31" s="1"/>
  <c r="J838" i="29"/>
  <c r="F1305" i="31" s="1"/>
  <c r="J837" i="29"/>
  <c r="F113" i="31" s="1"/>
  <c r="J836" i="29"/>
  <c r="F822" i="31" s="1"/>
  <c r="J835" i="29"/>
  <c r="F222" i="31" s="1"/>
  <c r="J834" i="29"/>
  <c r="F307" i="31" s="1"/>
  <c r="J833" i="29"/>
  <c r="J832" i="29"/>
  <c r="F679" i="31" s="1"/>
  <c r="J831" i="29"/>
  <c r="F963" i="31" s="1"/>
  <c r="J830" i="29"/>
  <c r="F612" i="31" s="1"/>
  <c r="J829" i="29"/>
  <c r="F287" i="31" s="1"/>
  <c r="J828" i="29"/>
  <c r="F1119" i="31" s="1"/>
  <c r="J827" i="29"/>
  <c r="F458" i="31" s="1"/>
  <c r="J826" i="29"/>
  <c r="F1163" i="31" s="1"/>
  <c r="J825" i="29"/>
  <c r="F632" i="31" s="1"/>
  <c r="J824" i="29"/>
  <c r="F1607" i="31" s="1"/>
  <c r="J823" i="29"/>
  <c r="J822" i="29"/>
  <c r="J821" i="29"/>
  <c r="F360" i="31" s="1"/>
  <c r="J820" i="29"/>
  <c r="F436" i="31" s="1"/>
  <c r="J819" i="29"/>
  <c r="F517" i="31" s="1"/>
  <c r="J818" i="29"/>
  <c r="F422" i="31" s="1"/>
  <c r="J817" i="29"/>
  <c r="F1057" i="31" s="1"/>
  <c r="J816" i="29"/>
  <c r="F824" i="31" s="1"/>
  <c r="J815" i="29"/>
  <c r="J814" i="29"/>
  <c r="F379" i="31" s="1"/>
  <c r="J813" i="29"/>
  <c r="F105" i="31" s="1"/>
  <c r="J812" i="29"/>
  <c r="F272" i="31" s="1"/>
  <c r="J811" i="29"/>
  <c r="F1207" i="31" s="1"/>
  <c r="J810" i="29"/>
  <c r="F164" i="31" s="1"/>
  <c r="J809" i="29"/>
  <c r="F68" i="31" s="1"/>
  <c r="J808" i="29"/>
  <c r="F167" i="31" s="1"/>
  <c r="J807" i="29"/>
  <c r="F1373" i="31" s="1"/>
  <c r="J806" i="29"/>
  <c r="F845" i="31" s="1"/>
  <c r="J805" i="29"/>
  <c r="F731" i="31" s="1"/>
  <c r="J804" i="29"/>
  <c r="F91" i="31" s="1"/>
  <c r="J803" i="29"/>
  <c r="F1324" i="31" s="1"/>
  <c r="J802" i="29"/>
  <c r="F685" i="31" s="1"/>
  <c r="J801" i="29"/>
  <c r="F1470" i="31" s="1"/>
  <c r="J800" i="29"/>
  <c r="J799" i="29"/>
  <c r="F74" i="31" s="1"/>
  <c r="J798" i="29"/>
  <c r="F545" i="31" s="1"/>
  <c r="J797" i="29"/>
  <c r="F1548" i="31" s="1"/>
  <c r="J796" i="29"/>
  <c r="F858" i="31" s="1"/>
  <c r="J795" i="29"/>
  <c r="F264" i="31" s="1"/>
  <c r="J794" i="29"/>
  <c r="F792" i="31" s="1"/>
  <c r="J793" i="29"/>
  <c r="J792" i="29"/>
  <c r="F1230" i="31" s="1"/>
  <c r="J791" i="29"/>
  <c r="F1105" i="31" s="1"/>
  <c r="J790" i="29"/>
  <c r="F1122" i="31" s="1"/>
  <c r="J789" i="29"/>
  <c r="F520" i="31" s="1"/>
  <c r="J788" i="29"/>
  <c r="F88" i="31" s="1"/>
  <c r="J787" i="29"/>
  <c r="F546" i="31" s="1"/>
  <c r="J786" i="29"/>
  <c r="F148" i="31" s="1"/>
  <c r="J785" i="29"/>
  <c r="F753" i="31" s="1"/>
  <c r="J784" i="29"/>
  <c r="F999" i="31" s="1"/>
  <c r="J783" i="29"/>
  <c r="J782" i="29"/>
  <c r="J781" i="29"/>
  <c r="F1182" i="31" s="1"/>
  <c r="J780" i="29"/>
  <c r="F655" i="31" s="1"/>
  <c r="J779" i="29"/>
  <c r="F1523" i="31" s="1"/>
  <c r="J778" i="29"/>
  <c r="J777" i="29"/>
  <c r="F184" i="31" s="1"/>
  <c r="J776" i="29"/>
  <c r="F1528" i="31" s="1"/>
  <c r="J775" i="29"/>
  <c r="F1079" i="31" s="1"/>
  <c r="J774" i="29"/>
  <c r="F981" i="31" s="1"/>
  <c r="J773" i="29"/>
  <c r="F1210" i="31" s="1"/>
  <c r="J772" i="29"/>
  <c r="F526" i="31" s="1"/>
  <c r="J771" i="29"/>
  <c r="F1571" i="31" s="1"/>
  <c r="J770" i="29"/>
  <c r="F886" i="31" s="1"/>
  <c r="J769" i="29"/>
  <c r="J768" i="29"/>
  <c r="J767" i="29"/>
  <c r="F342" i="31" s="1"/>
  <c r="J766" i="29"/>
  <c r="J765" i="29"/>
  <c r="F746" i="31" s="1"/>
  <c r="J764" i="29"/>
  <c r="F193" i="31" s="1"/>
  <c r="J763" i="29"/>
  <c r="F58" i="31" s="1"/>
  <c r="J762" i="29"/>
  <c r="F1000" i="31" s="1"/>
  <c r="J761" i="29"/>
  <c r="F308" i="31" s="1"/>
  <c r="J760" i="29"/>
  <c r="F1069" i="31" s="1"/>
  <c r="J759" i="29"/>
  <c r="F65" i="31" s="1"/>
  <c r="J758" i="29"/>
  <c r="F98" i="31" s="1"/>
  <c r="J757" i="29"/>
  <c r="J756" i="29"/>
  <c r="F11" i="31" s="1"/>
  <c r="J755" i="29"/>
  <c r="F1500" i="31" s="1"/>
  <c r="J754" i="29"/>
  <c r="J753" i="29"/>
  <c r="F94" i="31" s="1"/>
  <c r="J752" i="29"/>
  <c r="F557" i="31" s="1"/>
  <c r="J751" i="29"/>
  <c r="J750" i="29"/>
  <c r="F648" i="31" s="1"/>
  <c r="J749" i="29"/>
  <c r="J748" i="29"/>
  <c r="H29" i="30" s="1"/>
  <c r="J747" i="29"/>
  <c r="F763" i="31" s="1"/>
  <c r="J746" i="29"/>
  <c r="F803" i="31" s="1"/>
  <c r="J745" i="29"/>
  <c r="F1064" i="31" s="1"/>
  <c r="J744" i="29"/>
  <c r="H24" i="30" s="1"/>
  <c r="J743" i="29"/>
  <c r="F561" i="31" s="1"/>
  <c r="J742" i="29"/>
  <c r="F1224" i="31" s="1"/>
  <c r="J741" i="29"/>
  <c r="J740" i="29"/>
  <c r="F1070" i="31" s="1"/>
  <c r="J739" i="29"/>
  <c r="F1323" i="31" s="1"/>
  <c r="J738" i="29"/>
  <c r="F1578" i="31" s="1"/>
  <c r="J737" i="29"/>
  <c r="F1113" i="31" s="1"/>
  <c r="J736" i="29"/>
  <c r="F885" i="31" s="1"/>
  <c r="J735" i="29"/>
  <c r="J734" i="29"/>
  <c r="F401" i="31" s="1"/>
  <c r="J733" i="29"/>
  <c r="J732" i="29"/>
  <c r="F1296" i="31" s="1"/>
  <c r="J731" i="29"/>
  <c r="F217" i="31" s="1"/>
  <c r="J730" i="29"/>
  <c r="F1097" i="31" s="1"/>
  <c r="J729" i="29"/>
  <c r="F1282" i="31" s="1"/>
  <c r="J728" i="29"/>
  <c r="J727" i="29"/>
  <c r="F1237" i="31" s="1"/>
  <c r="J726" i="29"/>
  <c r="J725" i="29"/>
  <c r="F1232" i="31" s="1"/>
  <c r="J724" i="29"/>
  <c r="F23" i="31" s="1"/>
  <c r="J723" i="29"/>
  <c r="F1118" i="31" s="1"/>
  <c r="J722" i="29"/>
  <c r="F1314" i="31" s="1"/>
  <c r="J721" i="29"/>
  <c r="F759" i="31" s="1"/>
  <c r="J720" i="29"/>
  <c r="F948" i="31" s="1"/>
  <c r="J719" i="29"/>
  <c r="F1379" i="31" s="1"/>
  <c r="J718" i="29"/>
  <c r="J717" i="29"/>
  <c r="J716" i="29"/>
  <c r="F276" i="31" s="1"/>
  <c r="J715" i="29"/>
  <c r="F384" i="31" s="1"/>
  <c r="J714" i="29"/>
  <c r="F678" i="31" s="1"/>
  <c r="J713" i="29"/>
  <c r="F1205" i="31" s="1"/>
  <c r="J712" i="29"/>
  <c r="F951" i="31" s="1"/>
  <c r="J711" i="29"/>
  <c r="F472" i="31" s="1"/>
  <c r="J710" i="29"/>
  <c r="F729" i="31" s="1"/>
  <c r="J709" i="29"/>
  <c r="F1276" i="31" s="1"/>
  <c r="J708" i="29"/>
  <c r="F730" i="31" s="1"/>
  <c r="J707" i="29"/>
  <c r="F1130" i="31" s="1"/>
  <c r="J706" i="29"/>
  <c r="F77" i="31" s="1"/>
  <c r="J705" i="29"/>
  <c r="F1145" i="31" s="1"/>
  <c r="J704" i="29"/>
  <c r="F1088" i="31" s="1"/>
  <c r="J703" i="29"/>
  <c r="J702" i="29"/>
  <c r="J701" i="29"/>
  <c r="F1071" i="31" s="1"/>
  <c r="J700" i="29"/>
  <c r="F1313" i="31" s="1"/>
  <c r="J699" i="29"/>
  <c r="F1033" i="31" s="1"/>
  <c r="J698" i="29"/>
  <c r="F356" i="31" s="1"/>
  <c r="J697" i="29"/>
  <c r="F270" i="31" s="1"/>
  <c r="J696" i="29"/>
  <c r="F1389" i="31" s="1"/>
  <c r="J695" i="29"/>
  <c r="F733" i="31" s="1"/>
  <c r="J694" i="29"/>
  <c r="F551" i="31" s="1"/>
  <c r="J693" i="29"/>
  <c r="F1170" i="31" s="1"/>
  <c r="J692" i="29"/>
  <c r="F1372" i="31" s="1"/>
  <c r="J691" i="29"/>
  <c r="F163" i="31" s="1"/>
  <c r="J690" i="29"/>
  <c r="F157" i="31" s="1"/>
  <c r="J689" i="29"/>
  <c r="F1041" i="31" s="1"/>
  <c r="J688" i="29"/>
  <c r="J687" i="29"/>
  <c r="F1227" i="31" s="1"/>
  <c r="J686" i="29"/>
  <c r="J685" i="29"/>
  <c r="F1162" i="31" s="1"/>
  <c r="J684" i="29"/>
  <c r="F42" i="31" s="1"/>
  <c r="J683" i="29"/>
  <c r="F1438" i="31" s="1"/>
  <c r="J682" i="29"/>
  <c r="F1564" i="31" s="1"/>
  <c r="J681" i="29"/>
  <c r="F386" i="31" s="1"/>
  <c r="J680" i="29"/>
  <c r="F1586" i="31" s="1"/>
  <c r="J679" i="29"/>
  <c r="F1143" i="31" s="1"/>
  <c r="J678" i="29"/>
  <c r="F539" i="31" s="1"/>
  <c r="J677" i="29"/>
  <c r="F388" i="31" s="1"/>
  <c r="J676" i="29"/>
  <c r="F237" i="31" s="1"/>
  <c r="J675" i="29"/>
  <c r="F794" i="31" s="1"/>
  <c r="J674" i="29"/>
  <c r="F978" i="31" s="1"/>
  <c r="J673" i="29"/>
  <c r="F856" i="31" s="1"/>
  <c r="J672" i="29"/>
  <c r="F536" i="31" s="1"/>
  <c r="J671" i="29"/>
  <c r="F1496" i="31" s="1"/>
  <c r="J670" i="29"/>
  <c r="F1394" i="31" s="1"/>
  <c r="J669" i="29"/>
  <c r="F416" i="31" s="1"/>
  <c r="J668" i="29"/>
  <c r="F692" i="31" s="1"/>
  <c r="J667" i="29"/>
  <c r="F1307" i="31" s="1"/>
  <c r="J666" i="29"/>
  <c r="F523" i="31" s="1"/>
  <c r="J665" i="29"/>
  <c r="F900" i="31" s="1"/>
  <c r="J664" i="29"/>
  <c r="F70" i="31" s="1"/>
  <c r="J663" i="29"/>
  <c r="F1358" i="31" s="1"/>
  <c r="J662" i="29"/>
  <c r="F959" i="31" s="1"/>
  <c r="J661" i="29"/>
  <c r="F80" i="31" s="1"/>
  <c r="J660" i="29"/>
  <c r="F642" i="31" s="1"/>
  <c r="J659" i="29"/>
  <c r="F1550" i="31" s="1"/>
  <c r="J658" i="29"/>
  <c r="F1577" i="31" s="1"/>
  <c r="J657" i="29"/>
  <c r="F1455" i="31" s="1"/>
  <c r="J656" i="29"/>
  <c r="F819" i="31" s="1"/>
  <c r="J655" i="29"/>
  <c r="F242" i="31" s="1"/>
  <c r="J654" i="29"/>
  <c r="F735" i="31" s="1"/>
  <c r="J653" i="29"/>
  <c r="F548" i="31" s="1"/>
  <c r="J652" i="29"/>
  <c r="F430" i="31" s="1"/>
  <c r="J651" i="29"/>
  <c r="F1098" i="31" s="1"/>
  <c r="J650" i="29"/>
  <c r="F1244" i="31" s="1"/>
  <c r="J649" i="29"/>
  <c r="F89" i="31" s="1"/>
  <c r="J648" i="29"/>
  <c r="F1378" i="31" s="1"/>
  <c r="J647" i="29"/>
  <c r="F1608" i="31" s="1"/>
  <c r="J646" i="29"/>
  <c r="J645" i="29"/>
  <c r="J644" i="29"/>
  <c r="F55" i="31" s="1"/>
  <c r="J643" i="29"/>
  <c r="F622" i="31" s="1"/>
  <c r="J642" i="29"/>
  <c r="F592" i="31" s="1"/>
  <c r="J641" i="29"/>
  <c r="F198" i="31" s="1"/>
  <c r="J640" i="29"/>
  <c r="F1203" i="31" s="1"/>
  <c r="J639" i="29"/>
  <c r="F1380" i="31" s="1"/>
  <c r="J638" i="29"/>
  <c r="F48" i="31" s="1"/>
  <c r="J637" i="29"/>
  <c r="F979" i="31" s="1"/>
  <c r="J636" i="29"/>
  <c r="F38" i="31" s="1"/>
  <c r="J635" i="29"/>
  <c r="F1592" i="31" s="1"/>
  <c r="J634" i="29"/>
  <c r="F905" i="31" s="1"/>
  <c r="J633" i="29"/>
  <c r="F1062" i="31" s="1"/>
  <c r="J632" i="29"/>
  <c r="F1067" i="31" s="1"/>
  <c r="J631" i="29"/>
  <c r="F1090" i="31" s="1"/>
  <c r="J630" i="29"/>
  <c r="F1255" i="31" s="1"/>
  <c r="J629" i="29"/>
  <c r="F863" i="31" s="1"/>
  <c r="J628" i="29"/>
  <c r="F1338" i="31" s="1"/>
  <c r="J627" i="29"/>
  <c r="F170" i="31" s="1"/>
  <c r="J626" i="29"/>
  <c r="F555" i="31" s="1"/>
  <c r="J625" i="29"/>
  <c r="J624" i="29"/>
  <c r="F285" i="31" s="1"/>
  <c r="J623" i="29"/>
  <c r="F1522" i="31" s="1"/>
  <c r="J622" i="29"/>
  <c r="F236" i="31" s="1"/>
  <c r="J621" i="29"/>
  <c r="J620" i="29"/>
  <c r="F525" i="31" s="1"/>
  <c r="J619" i="29"/>
  <c r="F479" i="31" s="1"/>
  <c r="J618" i="29"/>
  <c r="F1371" i="31" s="1"/>
  <c r="J617" i="29"/>
  <c r="F542" i="31" s="1"/>
  <c r="J616" i="29"/>
  <c r="F495" i="31" s="1"/>
  <c r="J615" i="29"/>
  <c r="F1385" i="31" s="1"/>
  <c r="J614" i="29"/>
  <c r="J613" i="29"/>
  <c r="F926" i="31" s="1"/>
  <c r="J612" i="29"/>
  <c r="F987" i="31" s="1"/>
  <c r="J611" i="29"/>
  <c r="F1363" i="31" s="1"/>
  <c r="J610" i="29"/>
  <c r="F659" i="31" s="1"/>
  <c r="J609" i="29"/>
  <c r="J608" i="29"/>
  <c r="F1446" i="31" s="1"/>
  <c r="J607" i="29"/>
  <c r="J606" i="29"/>
  <c r="F212" i="31" s="1"/>
  <c r="J605" i="29"/>
  <c r="F229" i="31" s="1"/>
  <c r="J604" i="29"/>
  <c r="J603" i="29"/>
  <c r="F374" i="31" s="1"/>
  <c r="J602" i="29"/>
  <c r="F507" i="31" s="1"/>
  <c r="J601" i="29"/>
  <c r="F1361" i="31" s="1"/>
  <c r="J600" i="29"/>
  <c r="F527" i="31" s="1"/>
  <c r="J599" i="29"/>
  <c r="F628" i="31" s="1"/>
  <c r="J598" i="29"/>
  <c r="J597" i="29"/>
  <c r="F617" i="31" s="1"/>
  <c r="J596" i="29"/>
  <c r="J595" i="29"/>
  <c r="F1546" i="31" s="1"/>
  <c r="J594" i="29"/>
  <c r="F805" i="31" s="1"/>
  <c r="J593" i="29"/>
  <c r="F96" i="31" s="1"/>
  <c r="J592" i="29"/>
  <c r="J591" i="29"/>
  <c r="F582" i="31" s="1"/>
  <c r="J590" i="29"/>
  <c r="F1238" i="31" s="1"/>
  <c r="J589" i="29"/>
  <c r="F1112" i="31" s="1"/>
  <c r="J588" i="29"/>
  <c r="F722" i="31" s="1"/>
  <c r="J587" i="29"/>
  <c r="F1301" i="31" s="1"/>
  <c r="J586" i="29"/>
  <c r="F449" i="31" s="1"/>
  <c r="J585" i="29"/>
  <c r="F1051" i="31" s="1"/>
  <c r="J584" i="29"/>
  <c r="F895" i="31" s="1"/>
  <c r="J583" i="29"/>
  <c r="J582" i="29"/>
  <c r="F868" i="31" s="1"/>
  <c r="J581" i="29"/>
  <c r="F689" i="31" s="1"/>
  <c r="J580" i="29"/>
  <c r="F1166" i="31" s="1"/>
  <c r="J579" i="29"/>
  <c r="F496" i="31" s="1"/>
  <c r="J578" i="29"/>
  <c r="F967" i="31" s="1"/>
  <c r="J577" i="29"/>
  <c r="F1368" i="31" s="1"/>
  <c r="J576" i="29"/>
  <c r="F942" i="31" s="1"/>
  <c r="J575" i="29"/>
  <c r="F631" i="31" s="1"/>
  <c r="J574" i="29"/>
  <c r="F1583" i="31" s="1"/>
  <c r="J573" i="29"/>
  <c r="J572" i="29"/>
  <c r="F1080" i="31" s="1"/>
  <c r="J571" i="29"/>
  <c r="F534" i="31" s="1"/>
  <c r="J570" i="29"/>
  <c r="F992" i="31" s="1"/>
  <c r="J569" i="29"/>
  <c r="F1400" i="31" s="1"/>
  <c r="J568" i="29"/>
  <c r="F310" i="31" s="1"/>
  <c r="J567" i="29"/>
  <c r="F1128" i="31" s="1"/>
  <c r="J566" i="29"/>
  <c r="F1493" i="31" s="1"/>
  <c r="J565" i="29"/>
  <c r="F67" i="31" s="1"/>
  <c r="J564" i="29"/>
  <c r="F1355" i="31" s="1"/>
  <c r="J563" i="29"/>
  <c r="F64" i="31" s="1"/>
  <c r="J562" i="29"/>
  <c r="H16" i="30" s="1"/>
  <c r="J561" i="29"/>
  <c r="J560" i="29"/>
  <c r="F719" i="31" s="1"/>
  <c r="J559" i="29"/>
  <c r="F341" i="31" s="1"/>
  <c r="J558" i="29"/>
  <c r="J557" i="29"/>
  <c r="F158" i="31" s="1"/>
  <c r="J556" i="29"/>
  <c r="F227" i="31" s="1"/>
  <c r="J555" i="29"/>
  <c r="F883" i="31" s="1"/>
  <c r="J554" i="29"/>
  <c r="H32" i="30" s="1"/>
  <c r="J553" i="29"/>
  <c r="F1491" i="31" s="1"/>
  <c r="J552" i="29"/>
  <c r="F1225" i="31" s="1"/>
  <c r="J551" i="29"/>
  <c r="F1021" i="31" s="1"/>
  <c r="J550" i="29"/>
  <c r="F930" i="31" s="1"/>
  <c r="J549" i="29"/>
  <c r="F724" i="31" s="1"/>
  <c r="J548" i="29"/>
  <c r="J547" i="29"/>
  <c r="F583" i="31" s="1"/>
  <c r="J546" i="29"/>
  <c r="F1042" i="31" s="1"/>
  <c r="J545" i="29"/>
  <c r="F1155" i="31" s="1"/>
  <c r="J544" i="29"/>
  <c r="F1486" i="31" s="1"/>
  <c r="J543" i="29"/>
  <c r="F297" i="31" s="1"/>
  <c r="J542" i="29"/>
  <c r="F601" i="31" s="1"/>
  <c r="J541" i="29"/>
  <c r="F1206" i="31" s="1"/>
  <c r="J540" i="29"/>
  <c r="F688" i="31" s="1"/>
  <c r="J539" i="29"/>
  <c r="F340" i="31" s="1"/>
  <c r="J538" i="29"/>
  <c r="F183" i="31" s="1"/>
  <c r="J537" i="29"/>
  <c r="F152" i="31" s="1"/>
  <c r="J536" i="29"/>
  <c r="F1477" i="31" s="1"/>
  <c r="J535" i="29"/>
  <c r="F1406" i="31" s="1"/>
  <c r="J534" i="29"/>
  <c r="F1476" i="31" s="1"/>
  <c r="J533" i="29"/>
  <c r="F47" i="31" s="1"/>
  <c r="J532" i="29"/>
  <c r="F1006" i="31" s="1"/>
  <c r="J531" i="29"/>
  <c r="F522" i="31" s="1"/>
  <c r="J530" i="29"/>
  <c r="F538" i="31" s="1"/>
  <c r="J529" i="29"/>
  <c r="F1084" i="31" s="1"/>
  <c r="J528" i="29"/>
  <c r="F1081" i="31" s="1"/>
  <c r="J527" i="29"/>
  <c r="F580" i="31" s="1"/>
  <c r="J526" i="29"/>
  <c r="F593" i="31" s="1"/>
  <c r="J525" i="29"/>
  <c r="J524" i="29"/>
  <c r="F1382" i="31" s="1"/>
  <c r="J523" i="29"/>
  <c r="J522" i="29"/>
  <c r="F1472" i="31" s="1"/>
  <c r="J521" i="29"/>
  <c r="F389" i="31" s="1"/>
  <c r="J520" i="29"/>
  <c r="F121" i="31" s="1"/>
  <c r="J519" i="29"/>
  <c r="F1047" i="31" s="1"/>
  <c r="J518" i="29"/>
  <c r="F1364" i="31" s="1"/>
  <c r="J517" i="29"/>
  <c r="F1131" i="31" s="1"/>
  <c r="J516" i="29"/>
  <c r="F1576" i="31" s="1"/>
  <c r="J515" i="29"/>
  <c r="F1483" i="31" s="1"/>
  <c r="J514" i="29"/>
  <c r="F234" i="31" s="1"/>
  <c r="J513" i="29"/>
  <c r="F210" i="31" s="1"/>
  <c r="J512" i="29"/>
  <c r="F509" i="31" s="1"/>
  <c r="J511" i="29"/>
  <c r="F1228" i="31" s="1"/>
  <c r="J510" i="29"/>
  <c r="F1250" i="31" s="1"/>
  <c r="J509" i="29"/>
  <c r="F17" i="31" s="1"/>
  <c r="J508" i="29"/>
  <c r="F1219" i="31" s="1"/>
  <c r="J507" i="29"/>
  <c r="F1435" i="31" s="1"/>
  <c r="J506" i="29"/>
  <c r="F707" i="31" s="1"/>
  <c r="J505" i="29"/>
  <c r="F175" i="31" s="1"/>
  <c r="J504" i="29"/>
  <c r="F438" i="31" s="1"/>
  <c r="J503" i="29"/>
  <c r="F122" i="31" s="1"/>
  <c r="J502" i="29"/>
  <c r="F407" i="31" s="1"/>
  <c r="J501" i="29"/>
  <c r="J500" i="29"/>
  <c r="F489" i="31" s="1"/>
  <c r="J499" i="29"/>
  <c r="F186" i="31" s="1"/>
  <c r="J498" i="29"/>
  <c r="F1167" i="31" s="1"/>
  <c r="J497" i="29"/>
  <c r="F73" i="31" s="1"/>
  <c r="J496" i="29"/>
  <c r="F1248" i="31" s="1"/>
  <c r="J495" i="29"/>
  <c r="F57" i="31" s="1"/>
  <c r="J494" i="29"/>
  <c r="F1458" i="31" s="1"/>
  <c r="J493" i="29"/>
  <c r="F1028" i="31" s="1"/>
  <c r="J492" i="29"/>
  <c r="F359" i="31" s="1"/>
  <c r="J491" i="29"/>
  <c r="H34" i="30" s="1"/>
  <c r="J490" i="29"/>
  <c r="F338" i="31" s="1"/>
  <c r="J489" i="29"/>
  <c r="J488" i="29"/>
  <c r="F887" i="31" s="1"/>
  <c r="J487" i="29"/>
  <c r="F155" i="31" s="1"/>
  <c r="J486" i="29"/>
  <c r="F1606" i="31" s="1"/>
  <c r="J485" i="29"/>
  <c r="F381" i="31" s="1"/>
  <c r="J484" i="29"/>
  <c r="F630" i="31" s="1"/>
  <c r="J483" i="29"/>
  <c r="F1123" i="31" s="1"/>
  <c r="J482" i="29"/>
  <c r="F1485" i="31" s="1"/>
  <c r="J481" i="29"/>
  <c r="F403" i="31" s="1"/>
  <c r="J480" i="29"/>
  <c r="F1588" i="31" s="1"/>
  <c r="J479" i="29"/>
  <c r="F119" i="31" s="1"/>
  <c r="J478" i="29"/>
  <c r="F1083" i="31" s="1"/>
  <c r="J477" i="29"/>
  <c r="F1321" i="31" s="1"/>
  <c r="J476" i="29"/>
  <c r="F765" i="31" s="1"/>
  <c r="J475" i="29"/>
  <c r="F1075" i="31" s="1"/>
  <c r="J474" i="29"/>
  <c r="F1445" i="31" s="1"/>
  <c r="J473" i="29"/>
  <c r="F1340" i="31" s="1"/>
  <c r="J472" i="29"/>
  <c r="F54" i="31" s="1"/>
  <c r="J471" i="29"/>
  <c r="F132" i="31" s="1"/>
  <c r="J470" i="29"/>
  <c r="F1604" i="31" s="1"/>
  <c r="J469" i="29"/>
  <c r="F1487" i="31" s="1"/>
  <c r="J468" i="29"/>
  <c r="F1473" i="31" s="1"/>
  <c r="J467" i="29"/>
  <c r="F754" i="31" s="1"/>
  <c r="J466" i="29"/>
  <c r="F643" i="31" s="1"/>
  <c r="J465" i="29"/>
  <c r="F102" i="31" s="1"/>
  <c r="J464" i="29"/>
  <c r="F1204" i="31" s="1"/>
  <c r="J463" i="29"/>
  <c r="F1066" i="31" s="1"/>
  <c r="J462" i="29"/>
  <c r="F126" i="31" s="1"/>
  <c r="J461" i="29"/>
  <c r="F1484" i="31" s="1"/>
  <c r="J460" i="29"/>
  <c r="F1096" i="31" s="1"/>
  <c r="J459" i="29"/>
  <c r="F760" i="31" s="1"/>
  <c r="J458" i="29"/>
  <c r="F1499" i="31" s="1"/>
  <c r="J457" i="29"/>
  <c r="F1183" i="31" s="1"/>
  <c r="J456" i="29"/>
  <c r="F1120" i="31" s="1"/>
  <c r="J455" i="29"/>
  <c r="F326" i="31" s="1"/>
  <c r="J454" i="29"/>
  <c r="J453" i="29"/>
  <c r="J452" i="29"/>
  <c r="F579" i="31" s="1"/>
  <c r="J451" i="29"/>
  <c r="F743" i="31" s="1"/>
  <c r="J450" i="29"/>
  <c r="F818" i="31" s="1"/>
  <c r="J449" i="29"/>
  <c r="F1387" i="31" s="1"/>
  <c r="J448" i="29"/>
  <c r="F1134" i="31" s="1"/>
  <c r="J447" i="29"/>
  <c r="F761" i="31" s="1"/>
  <c r="J446" i="29"/>
  <c r="J445" i="29"/>
  <c r="J444" i="29"/>
  <c r="F756" i="31" s="1"/>
  <c r="J443" i="29"/>
  <c r="J442" i="29"/>
  <c r="F620" i="31" s="1"/>
  <c r="J441" i="29"/>
  <c r="F189" i="31" s="1"/>
  <c r="J440" i="29"/>
  <c r="F1188" i="31" s="1"/>
  <c r="J439" i="29"/>
  <c r="F680" i="31" s="1"/>
  <c r="J438" i="29"/>
  <c r="F1341" i="31" s="1"/>
  <c r="J437" i="29"/>
  <c r="F997" i="31" s="1"/>
  <c r="J436" i="29"/>
  <c r="F1115" i="31" s="1"/>
  <c r="J435" i="29"/>
  <c r="F737" i="31" s="1"/>
  <c r="J434" i="29"/>
  <c r="F1281" i="31" s="1"/>
  <c r="J433" i="29"/>
  <c r="F944" i="31" s="1"/>
  <c r="J432" i="29"/>
  <c r="F1366" i="31" s="1"/>
  <c r="J431" i="29"/>
  <c r="F1150" i="31" s="1"/>
  <c r="J430" i="29"/>
  <c r="F891" i="31" s="1"/>
  <c r="J429" i="29"/>
  <c r="F53" i="31" s="1"/>
  <c r="J428" i="29"/>
  <c r="F1091" i="31" s="1"/>
  <c r="J427" i="29"/>
  <c r="F547" i="31" s="1"/>
  <c r="J426" i="29"/>
  <c r="F1026" i="31" s="1"/>
  <c r="J425" i="29"/>
  <c r="F1505" i="31" s="1"/>
  <c r="J424" i="29"/>
  <c r="H22" i="30" s="1"/>
  <c r="J423" i="29"/>
  <c r="F902" i="31" s="1"/>
  <c r="J422" i="29"/>
  <c r="F966" i="31" s="1"/>
  <c r="J421" i="29"/>
  <c r="F345" i="31" s="1"/>
  <c r="J420" i="29"/>
  <c r="H13" i="30" s="1"/>
  <c r="J419" i="29"/>
  <c r="F1125" i="31" s="1"/>
  <c r="J418" i="29"/>
  <c r="F291" i="31" s="1"/>
  <c r="J417" i="29"/>
  <c r="F543" i="31" s="1"/>
  <c r="J416" i="29"/>
  <c r="F515" i="31" s="1"/>
  <c r="J415" i="29"/>
  <c r="F596" i="31" s="1"/>
  <c r="J414" i="29"/>
  <c r="F1256" i="31" s="1"/>
  <c r="J413" i="29"/>
  <c r="J412" i="29"/>
  <c r="F1336" i="31" s="1"/>
  <c r="J411" i="29"/>
  <c r="F1555" i="31" s="1"/>
  <c r="J410" i="29"/>
  <c r="F271" i="31" s="1"/>
  <c r="J409" i="29"/>
  <c r="J408" i="29"/>
  <c r="F618" i="31" s="1"/>
  <c r="J407" i="29"/>
  <c r="F1376" i="31" s="1"/>
  <c r="J406" i="29"/>
  <c r="J405" i="29"/>
  <c r="F817" i="31" s="1"/>
  <c r="J404" i="29"/>
  <c r="F1184" i="31" s="1"/>
  <c r="J403" i="29"/>
  <c r="F988" i="31" s="1"/>
  <c r="J402" i="29"/>
  <c r="J401" i="29"/>
  <c r="F1568" i="31" s="1"/>
  <c r="J400" i="29"/>
  <c r="F1334" i="31" s="1"/>
  <c r="J399" i="29"/>
  <c r="F573" i="31" s="1"/>
  <c r="J398" i="29"/>
  <c r="F1005" i="31" s="1"/>
  <c r="J397" i="29"/>
  <c r="F576" i="31" s="1"/>
  <c r="J396" i="29"/>
  <c r="F929" i="31" s="1"/>
  <c r="J395" i="29"/>
  <c r="F289" i="31" s="1"/>
  <c r="J394" i="29"/>
  <c r="F641" i="31" s="1"/>
  <c r="J393" i="29"/>
  <c r="F76" i="31" s="1"/>
  <c r="J392" i="29"/>
  <c r="F1581" i="31" s="1"/>
  <c r="J391" i="29"/>
  <c r="F44" i="31" s="1"/>
  <c r="J390" i="29"/>
  <c r="J389" i="29"/>
  <c r="F1471" i="31" s="1"/>
  <c r="J388" i="29"/>
  <c r="F871" i="31" s="1"/>
  <c r="J387" i="29"/>
  <c r="F1192" i="31" s="1"/>
  <c r="J386" i="29"/>
  <c r="F772" i="31" s="1"/>
  <c r="J385" i="29"/>
  <c r="F1258" i="31" s="1"/>
  <c r="J384" i="29"/>
  <c r="F351" i="31" s="1"/>
  <c r="J383" i="29"/>
  <c r="F1594" i="31" s="1"/>
  <c r="J382" i="29"/>
  <c r="J381" i="29"/>
  <c r="F1023" i="31" s="1"/>
  <c r="J380" i="29"/>
  <c r="F1007" i="31" s="1"/>
  <c r="J379" i="29"/>
  <c r="F250" i="31" s="1"/>
  <c r="J378" i="29"/>
  <c r="F292" i="31" s="1"/>
  <c r="J377" i="29"/>
  <c r="F279" i="31" s="1"/>
  <c r="J376" i="29"/>
  <c r="F1541" i="31" s="1"/>
  <c r="J375" i="29"/>
  <c r="F1478" i="31" s="1"/>
  <c r="J374" i="29"/>
  <c r="J373" i="29"/>
  <c r="J372" i="29"/>
  <c r="F233" i="31" s="1"/>
  <c r="J371" i="29"/>
  <c r="F1241" i="31" s="1"/>
  <c r="J370" i="29"/>
  <c r="F406" i="31" s="1"/>
  <c r="J369" i="29"/>
  <c r="F982" i="31" s="1"/>
  <c r="J368" i="29"/>
  <c r="F1299" i="31" s="1"/>
  <c r="J367" i="29"/>
  <c r="F1156" i="31" s="1"/>
  <c r="J366" i="29"/>
  <c r="F1326" i="31" s="1"/>
  <c r="J365" i="29"/>
  <c r="F783" i="31" s="1"/>
  <c r="J364" i="29"/>
  <c r="F83" i="31" s="1"/>
  <c r="J363" i="29"/>
  <c r="J362" i="29"/>
  <c r="F1092" i="31" s="1"/>
  <c r="J361" i="29"/>
  <c r="F921" i="31" s="1"/>
  <c r="J360" i="29"/>
  <c r="F129" i="31" s="1"/>
  <c r="J359" i="29"/>
  <c r="F177" i="31" s="1"/>
  <c r="J358" i="29"/>
  <c r="F1197" i="31" s="1"/>
  <c r="J357" i="29"/>
  <c r="F932" i="31" s="1"/>
  <c r="J356" i="29"/>
  <c r="F1452" i="31" s="1"/>
  <c r="J355" i="29"/>
  <c r="F248" i="31" s="1"/>
  <c r="J354" i="29"/>
  <c r="F455" i="31" s="1"/>
  <c r="J353" i="29"/>
  <c r="F107" i="31" s="1"/>
  <c r="J352" i="29"/>
  <c r="F451" i="31" s="1"/>
  <c r="J351" i="29"/>
  <c r="F204" i="31" s="1"/>
  <c r="J350" i="29"/>
  <c r="F690" i="31" s="1"/>
  <c r="J349" i="29"/>
  <c r="F922" i="31" s="1"/>
  <c r="J348" i="29"/>
  <c r="F435" i="31" s="1"/>
  <c r="J347" i="29"/>
  <c r="F241" i="31" s="1"/>
  <c r="J346" i="29"/>
  <c r="F1002" i="31" s="1"/>
  <c r="J345" i="29"/>
  <c r="J344" i="29"/>
  <c r="F1270" i="31" s="1"/>
  <c r="J343" i="29"/>
  <c r="J342" i="29"/>
  <c r="J341" i="29"/>
  <c r="F201" i="31" s="1"/>
  <c r="J340" i="29"/>
  <c r="F437" i="31" s="1"/>
  <c r="J339" i="29"/>
  <c r="F1187" i="31" s="1"/>
  <c r="J338" i="29"/>
  <c r="F71" i="31" s="1"/>
  <c r="J337" i="29"/>
  <c r="F1502" i="31" s="1"/>
  <c r="J336" i="29"/>
  <c r="F390" i="31" s="1"/>
  <c r="J335" i="29"/>
  <c r="F1610" i="31" s="1"/>
  <c r="J334" i="29"/>
  <c r="F1278" i="31" s="1"/>
  <c r="J333" i="29"/>
  <c r="F686" i="31" s="1"/>
  <c r="J332" i="29"/>
  <c r="F1598" i="31" s="1"/>
  <c r="J331" i="29"/>
  <c r="F32" i="31" s="1"/>
  <c r="J330" i="29"/>
  <c r="F1068" i="31" s="1"/>
  <c r="J329" i="29"/>
  <c r="J328" i="29"/>
  <c r="F1121" i="31" s="1"/>
  <c r="J327" i="29"/>
  <c r="J326" i="29"/>
  <c r="F1410" i="31" s="1"/>
  <c r="J325" i="29"/>
  <c r="F1494" i="31" s="1"/>
  <c r="J324" i="29"/>
  <c r="F1529" i="31" s="1"/>
  <c r="J323" i="29"/>
  <c r="F503" i="31" s="1"/>
  <c r="J322" i="29"/>
  <c r="F1159" i="31" s="1"/>
  <c r="J321" i="29"/>
  <c r="J320" i="29"/>
  <c r="F315" i="31" s="1"/>
  <c r="J319" i="29"/>
  <c r="F140" i="31" s="1"/>
  <c r="J318" i="29"/>
  <c r="J317" i="29"/>
  <c r="J316" i="29"/>
  <c r="F531" i="31" s="1"/>
  <c r="J315" i="29"/>
  <c r="F947" i="31" s="1"/>
  <c r="J314" i="29"/>
  <c r="F238" i="31" s="1"/>
  <c r="J313" i="29"/>
  <c r="F136" i="31" s="1"/>
  <c r="J312" i="29"/>
  <c r="F1337" i="31" s="1"/>
  <c r="J311" i="29"/>
  <c r="F305" i="31" s="1"/>
  <c r="J310" i="29"/>
  <c r="F1512" i="31" s="1"/>
  <c r="J309" i="29"/>
  <c r="F893" i="31" s="1"/>
  <c r="J308" i="29"/>
  <c r="F600" i="31" s="1"/>
  <c r="J307" i="29"/>
  <c r="F347" i="31" s="1"/>
  <c r="J306" i="29"/>
  <c r="F781" i="31" s="1"/>
  <c r="J305" i="29"/>
  <c r="F1404" i="31" s="1"/>
  <c r="J304" i="29"/>
  <c r="F364" i="31" s="1"/>
  <c r="J303" i="29"/>
  <c r="F859" i="31" s="1"/>
  <c r="J302" i="29"/>
  <c r="F1325" i="31" s="1"/>
  <c r="J301" i="29"/>
  <c r="F894" i="31" s="1"/>
  <c r="J300" i="29"/>
  <c r="J299" i="29"/>
  <c r="F1342" i="31" s="1"/>
  <c r="J298" i="29"/>
  <c r="F1460" i="31" s="1"/>
  <c r="J297" i="29"/>
  <c r="F811" i="31" s="1"/>
  <c r="J296" i="29"/>
  <c r="F544" i="31" s="1"/>
  <c r="J295" i="29"/>
  <c r="F110" i="31" s="1"/>
  <c r="J294" i="29"/>
  <c r="F1221" i="31" s="1"/>
  <c r="J293" i="29"/>
  <c r="F259" i="31" s="1"/>
  <c r="J292" i="29"/>
  <c r="F1164" i="31" s="1"/>
  <c r="J291" i="29"/>
  <c r="H19" i="30" s="1"/>
  <c r="J290" i="29"/>
  <c r="F955" i="31" s="1"/>
  <c r="J289" i="29"/>
  <c r="F810" i="31" s="1"/>
  <c r="J288" i="29"/>
  <c r="F24" i="31" s="1"/>
  <c r="J287" i="29"/>
  <c r="F936" i="31" s="1"/>
  <c r="J286" i="29"/>
  <c r="F652" i="31" s="1"/>
  <c r="J285" i="29"/>
  <c r="J284" i="29"/>
  <c r="F243" i="31" s="1"/>
  <c r="J283" i="29"/>
  <c r="F433" i="31" s="1"/>
  <c r="J282" i="29"/>
  <c r="F1293" i="31" s="1"/>
  <c r="J281" i="29"/>
  <c r="F78" i="31" s="1"/>
  <c r="J280" i="29"/>
  <c r="F829" i="31" s="1"/>
  <c r="J279" i="29"/>
  <c r="F1275" i="31" s="1"/>
  <c r="J278" i="29"/>
  <c r="F1290" i="31" s="1"/>
  <c r="J277" i="29"/>
  <c r="F1223" i="31" s="1"/>
  <c r="J276" i="29"/>
  <c r="F701" i="31" s="1"/>
  <c r="J275" i="29"/>
  <c r="F31" i="31" s="1"/>
  <c r="J274" i="29"/>
  <c r="F206" i="31" s="1"/>
  <c r="J273" i="29"/>
  <c r="F1297" i="31" s="1"/>
  <c r="J272" i="29"/>
  <c r="F1295" i="31" s="1"/>
  <c r="J271" i="29"/>
  <c r="J270" i="29"/>
  <c r="J269" i="29"/>
  <c r="F59" i="31" s="1"/>
  <c r="J268" i="29"/>
  <c r="F703" i="31" s="1"/>
  <c r="J267" i="29"/>
  <c r="H43" i="30" s="1"/>
  <c r="J266" i="29"/>
  <c r="F734" i="31" s="1"/>
  <c r="J265" i="29"/>
  <c r="F1185" i="31" s="1"/>
  <c r="J264" i="29"/>
  <c r="F1520" i="31" s="1"/>
  <c r="J263" i="29"/>
  <c r="F1540" i="31" s="1"/>
  <c r="J262" i="29"/>
  <c r="J261" i="29"/>
  <c r="F853" i="31" s="1"/>
  <c r="J260" i="29"/>
  <c r="F1277" i="31" s="1"/>
  <c r="J259" i="29"/>
  <c r="F1018" i="31" s="1"/>
  <c r="J258" i="29"/>
  <c r="F425" i="31" s="1"/>
  <c r="J257" i="29"/>
  <c r="F1530" i="31" s="1"/>
  <c r="J256" i="29"/>
  <c r="F325" i="31" s="1"/>
  <c r="J255" i="29"/>
  <c r="F1466" i="31" s="1"/>
  <c r="J254" i="29"/>
  <c r="F281" i="31" s="1"/>
  <c r="J253" i="29"/>
  <c r="J252" i="29"/>
  <c r="F141" i="31" s="1"/>
  <c r="J251" i="29"/>
  <c r="F1384" i="31" s="1"/>
  <c r="J250" i="29"/>
  <c r="J249" i="29"/>
  <c r="F149" i="31" s="1"/>
  <c r="J248" i="29"/>
  <c r="F414" i="31" s="1"/>
  <c r="J247" i="29"/>
  <c r="F1554" i="31" s="1"/>
  <c r="J246" i="29"/>
  <c r="F1545" i="31" s="1"/>
  <c r="J245" i="29"/>
  <c r="F855" i="31" s="1"/>
  <c r="J244" i="29"/>
  <c r="F728" i="31" s="1"/>
  <c r="J243" i="29"/>
  <c r="F1180" i="31" s="1"/>
  <c r="J242" i="29"/>
  <c r="F660" i="31" s="1"/>
  <c r="J241" i="29"/>
  <c r="F1052" i="31" s="1"/>
  <c r="J240" i="29"/>
  <c r="H42" i="30" s="1"/>
  <c r="J239" i="29"/>
  <c r="J238" i="29"/>
  <c r="F931" i="31" s="1"/>
  <c r="J237" i="29"/>
  <c r="F1181" i="31" s="1"/>
  <c r="J236" i="29"/>
  <c r="F1004" i="31" s="1"/>
  <c r="J235" i="29"/>
  <c r="F1393" i="31" s="1"/>
  <c r="J234" i="29"/>
  <c r="F1332" i="31" s="1"/>
  <c r="J233" i="29"/>
  <c r="F1269" i="31" s="1"/>
  <c r="J232" i="29"/>
  <c r="F607" i="31" s="1"/>
  <c r="J231" i="29"/>
  <c r="F857" i="31" s="1"/>
  <c r="J230" i="29"/>
  <c r="F1468" i="31" s="1"/>
  <c r="J229" i="29"/>
  <c r="F623" i="31" s="1"/>
  <c r="J228" i="29"/>
  <c r="F112" i="31" s="1"/>
  <c r="J227" i="29"/>
  <c r="F723" i="31" s="1"/>
  <c r="J226" i="29"/>
  <c r="F782" i="31" s="1"/>
  <c r="J225" i="29"/>
  <c r="F1463" i="31" s="1"/>
  <c r="J224" i="29"/>
  <c r="F1464" i="31" s="1"/>
  <c r="J223" i="29"/>
  <c r="F1421" i="31" s="1"/>
  <c r="J222" i="29"/>
  <c r="F1411" i="31" s="1"/>
  <c r="J221" i="29"/>
  <c r="F1418" i="31" s="1"/>
  <c r="J220" i="29"/>
  <c r="F1422" i="31" s="1"/>
  <c r="J219" i="29"/>
  <c r="F1327" i="31" s="1"/>
  <c r="J218" i="29"/>
  <c r="F1428" i="31" s="1"/>
  <c r="J217" i="29"/>
  <c r="F1132" i="31" s="1"/>
  <c r="J216" i="29"/>
  <c r="F653" i="31" s="1"/>
  <c r="J215" i="29"/>
  <c r="F745" i="31" s="1"/>
  <c r="J214" i="29"/>
  <c r="J213" i="29"/>
  <c r="F1367" i="31" s="1"/>
  <c r="J212" i="29"/>
  <c r="F625" i="31" s="1"/>
  <c r="J211" i="29"/>
  <c r="H31" i="30" s="1"/>
  <c r="J210" i="29"/>
  <c r="F874" i="31" s="1"/>
  <c r="J209" i="29"/>
  <c r="F873" i="31" s="1"/>
  <c r="J208" i="29"/>
  <c r="F398" i="31" s="1"/>
  <c r="J207" i="29"/>
  <c r="F1347" i="31" s="1"/>
  <c r="J206" i="29"/>
  <c r="J205" i="29"/>
  <c r="F200" i="31" s="1"/>
  <c r="J204" i="29"/>
  <c r="F1056" i="31" s="1"/>
  <c r="J203" i="29"/>
  <c r="F739" i="31" s="1"/>
  <c r="J202" i="29"/>
  <c r="F66" i="31" s="1"/>
  <c r="J201" i="29"/>
  <c r="J200" i="29"/>
  <c r="F521" i="31" s="1"/>
  <c r="J199" i="29"/>
  <c r="F943" i="31" s="1"/>
  <c r="J198" i="29"/>
  <c r="F836" i="31" s="1"/>
  <c r="J197" i="29"/>
  <c r="F840" i="31" s="1"/>
  <c r="J196" i="29"/>
  <c r="F834" i="31" s="1"/>
  <c r="J195" i="29"/>
  <c r="F835" i="31" s="1"/>
  <c r="J194" i="29"/>
  <c r="F839" i="31" s="1"/>
  <c r="J193" i="29"/>
  <c r="F880" i="31" s="1"/>
  <c r="J192" i="29"/>
  <c r="F882" i="31" s="1"/>
  <c r="J191" i="29"/>
  <c r="F1135" i="31" s="1"/>
  <c r="J190" i="29"/>
  <c r="F322" i="31" s="1"/>
  <c r="J189" i="29"/>
  <c r="F1302" i="31" s="1"/>
  <c r="J188" i="29"/>
  <c r="F255" i="31" s="1"/>
  <c r="J187" i="29"/>
  <c r="F657" i="31" s="1"/>
  <c r="J186" i="29"/>
  <c r="F109" i="31" s="1"/>
  <c r="J185" i="29"/>
  <c r="F682" i="31" s="1"/>
  <c r="J184" i="29"/>
  <c r="F348" i="31" s="1"/>
  <c r="J183" i="29"/>
  <c r="F1335" i="31" s="1"/>
  <c r="J182" i="29"/>
  <c r="F1474" i="31" s="1"/>
  <c r="J181" i="29"/>
  <c r="F1345" i="31" s="1"/>
  <c r="J180" i="29"/>
  <c r="F532" i="31" s="1"/>
  <c r="J179" i="29"/>
  <c r="F1263" i="31" s="1"/>
  <c r="J178" i="29"/>
  <c r="F1495" i="31" s="1"/>
  <c r="J177" i="29"/>
  <c r="J176" i="29"/>
  <c r="F34" i="31" s="1"/>
  <c r="J175" i="29"/>
  <c r="F1536" i="31" s="1"/>
  <c r="J174" i="29"/>
  <c r="F846" i="31" s="1"/>
  <c r="J173" i="29"/>
  <c r="F941" i="31" s="1"/>
  <c r="J172" i="29"/>
  <c r="F1398" i="31" s="1"/>
  <c r="J171" i="29"/>
  <c r="F1388" i="31" s="1"/>
  <c r="J170" i="29"/>
  <c r="F1127" i="31" s="1"/>
  <c r="J169" i="29"/>
  <c r="J168" i="29"/>
  <c r="F1362" i="31" s="1"/>
  <c r="J167" i="29"/>
  <c r="F81" i="31" s="1"/>
  <c r="J166" i="29"/>
  <c r="F1524" i="31" s="1"/>
  <c r="J165" i="29"/>
  <c r="F881" i="31" s="1"/>
  <c r="J164" i="29"/>
  <c r="F1173" i="31" s="1"/>
  <c r="J163" i="29"/>
  <c r="F1283" i="31" s="1"/>
  <c r="J162" i="29"/>
  <c r="F833" i="31" s="1"/>
  <c r="J161" i="29"/>
  <c r="J160" i="29"/>
  <c r="F220" i="31" s="1"/>
  <c r="J159" i="29"/>
  <c r="F481" i="31" s="1"/>
  <c r="J158" i="29"/>
  <c r="F906" i="31" s="1"/>
  <c r="J157" i="29"/>
  <c r="F1242" i="31" s="1"/>
  <c r="J156" i="29"/>
  <c r="F1109" i="31" s="1"/>
  <c r="J155" i="29"/>
  <c r="F1415" i="31" s="1"/>
  <c r="J154" i="29"/>
  <c r="F875" i="31" s="1"/>
  <c r="J153" i="29"/>
  <c r="F837" i="31" s="1"/>
  <c r="J152" i="29"/>
  <c r="F712" i="31" s="1"/>
  <c r="J151" i="29"/>
  <c r="F27" i="31" s="1"/>
  <c r="J150" i="29"/>
  <c r="F1556" i="31" s="1"/>
  <c r="J149" i="29"/>
  <c r="F1533" i="31" s="1"/>
  <c r="J148" i="29"/>
  <c r="F1534" i="31" s="1"/>
  <c r="J147" i="29"/>
  <c r="F1562" i="31" s="1"/>
  <c r="J146" i="29"/>
  <c r="F498" i="31" s="1"/>
  <c r="J145" i="29"/>
  <c r="F970" i="31" s="1"/>
  <c r="J144" i="29"/>
  <c r="F665" i="31" s="1"/>
  <c r="J143" i="29"/>
  <c r="F586" i="31" s="1"/>
  <c r="J142" i="29"/>
  <c r="F400" i="31" s="1"/>
  <c r="J141" i="29"/>
  <c r="F474" i="31" s="1"/>
  <c r="J140" i="29"/>
  <c r="F577" i="31" s="1"/>
  <c r="J139" i="29"/>
  <c r="F408" i="31" s="1"/>
  <c r="J138" i="29"/>
  <c r="F404" i="31" s="1"/>
  <c r="J137" i="29"/>
  <c r="J136" i="29"/>
  <c r="F1489" i="31" s="1"/>
  <c r="J135" i="29"/>
  <c r="F911" i="31" s="1"/>
  <c r="J134" i="29"/>
  <c r="F1405" i="31" s="1"/>
  <c r="J133" i="29"/>
  <c r="F1289" i="31" s="1"/>
  <c r="J132" i="29"/>
  <c r="F225" i="31" s="1"/>
  <c r="J131" i="29"/>
  <c r="F710" i="31" s="1"/>
  <c r="J130" i="29"/>
  <c r="F574" i="31" s="1"/>
  <c r="J129" i="29"/>
  <c r="F994" i="31" s="1"/>
  <c r="J128" i="29"/>
  <c r="F216" i="31" s="1"/>
  <c r="J127" i="29"/>
  <c r="F1318" i="31" s="1"/>
  <c r="J126" i="29"/>
  <c r="F106" i="31" s="1"/>
  <c r="J125" i="29"/>
  <c r="F711" i="31" s="1"/>
  <c r="J124" i="29"/>
  <c r="F1179" i="31" s="1"/>
  <c r="J123" i="29"/>
  <c r="F878" i="31" s="1"/>
  <c r="J122" i="29"/>
  <c r="F996" i="31" s="1"/>
  <c r="J121" i="29"/>
  <c r="F402" i="31" s="1"/>
  <c r="J120" i="29"/>
  <c r="H36" i="30" s="1"/>
  <c r="J119" i="29"/>
  <c r="F104" i="31" s="1"/>
  <c r="J118" i="29"/>
  <c r="F29" i="31" s="1"/>
  <c r="J117" i="29"/>
  <c r="F1420" i="31" s="1"/>
  <c r="J116" i="29"/>
  <c r="F1011" i="31" s="1"/>
  <c r="J115" i="29"/>
  <c r="F357" i="31" s="1"/>
  <c r="J114" i="29"/>
  <c r="F135" i="31" s="1"/>
  <c r="J113" i="29"/>
  <c r="F63" i="31" s="1"/>
  <c r="J112" i="29"/>
  <c r="F637" i="31" s="1"/>
  <c r="J111" i="29"/>
  <c r="J110" i="29"/>
  <c r="F139" i="31" s="1"/>
  <c r="J109" i="29"/>
  <c r="F666" i="31" s="1"/>
  <c r="J108" i="29"/>
  <c r="F171" i="31" s="1"/>
  <c r="J107" i="29"/>
  <c r="F971" i="31" s="1"/>
  <c r="J106" i="29"/>
  <c r="F1117" i="31" s="1"/>
  <c r="J105" i="29"/>
  <c r="F125" i="31" s="1"/>
  <c r="J104" i="29"/>
  <c r="F482" i="31" s="1"/>
  <c r="J103" i="29"/>
  <c r="F1178" i="31" s="1"/>
  <c r="J102" i="29"/>
  <c r="F910" i="31" s="1"/>
  <c r="J101" i="29"/>
  <c r="F191" i="31" s="1"/>
  <c r="J100" i="29"/>
  <c r="F752" i="31" s="1"/>
  <c r="J99" i="29"/>
  <c r="F1436" i="31" s="1"/>
  <c r="J98" i="29"/>
  <c r="F172" i="31" s="1"/>
  <c r="J97" i="29"/>
  <c r="F704" i="31" s="1"/>
  <c r="J96" i="29"/>
  <c r="F43" i="31" s="1"/>
  <c r="J95" i="29"/>
  <c r="F1168" i="31" s="1"/>
  <c r="J94" i="29"/>
  <c r="F575" i="31" s="1"/>
  <c r="J93" i="29"/>
  <c r="F352" i="31" s="1"/>
  <c r="J92" i="29"/>
  <c r="J91" i="29"/>
  <c r="F1265" i="31" s="1"/>
  <c r="J90" i="29"/>
  <c r="F1412" i="31" s="1"/>
  <c r="J89" i="29"/>
  <c r="F1257" i="31" s="1"/>
  <c r="J88" i="29"/>
  <c r="F1218" i="31" s="1"/>
  <c r="J87" i="29"/>
  <c r="F977" i="31" s="1"/>
  <c r="J86" i="29"/>
  <c r="F974" i="31" s="1"/>
  <c r="J85" i="29"/>
  <c r="J84" i="29"/>
  <c r="F1216" i="31" s="1"/>
  <c r="J83" i="29"/>
  <c r="F358" i="31" s="1"/>
  <c r="J82" i="29"/>
  <c r="F1048" i="31" s="1"/>
  <c r="J81" i="29"/>
  <c r="J80" i="29"/>
  <c r="F1176" i="31" s="1"/>
  <c r="J79" i="29"/>
  <c r="F500" i="31" s="1"/>
  <c r="J78" i="29"/>
  <c r="F776" i="31" s="1"/>
  <c r="J77" i="29"/>
  <c r="F804" i="31" s="1"/>
  <c r="J76" i="29"/>
  <c r="F215" i="31" s="1"/>
  <c r="J75" i="29"/>
  <c r="F1292" i="31" s="1"/>
  <c r="J74" i="29"/>
  <c r="F492" i="31" s="1"/>
  <c r="J73" i="29"/>
  <c r="F1402" i="31" s="1"/>
  <c r="J72" i="29"/>
  <c r="F780" i="31" s="1"/>
  <c r="J71" i="29"/>
  <c r="F588" i="31" s="1"/>
  <c r="J70" i="29"/>
  <c r="F1408" i="31" s="1"/>
  <c r="J69" i="29"/>
  <c r="F1526" i="31" s="1"/>
  <c r="J68" i="29"/>
  <c r="F1280" i="31" s="1"/>
  <c r="J67" i="29"/>
  <c r="F339" i="31" s="1"/>
  <c r="J66" i="29"/>
  <c r="F168" i="31" s="1"/>
  <c r="J65" i="29"/>
  <c r="F1434" i="31" s="1"/>
  <c r="J64" i="29"/>
  <c r="F876" i="31" s="1"/>
  <c r="J63" i="29"/>
  <c r="F1300" i="31" s="1"/>
  <c r="J62" i="29"/>
  <c r="F26" i="31" s="1"/>
  <c r="J61" i="29"/>
  <c r="F1407" i="31" s="1"/>
  <c r="J60" i="29"/>
  <c r="F115" i="31" s="1"/>
  <c r="J59" i="29"/>
  <c r="F14" i="31" s="1"/>
  <c r="J58" i="29"/>
  <c r="F28" i="31" s="1"/>
  <c r="J57" i="29"/>
  <c r="F831" i="31" s="1"/>
  <c r="J56" i="29"/>
  <c r="F156" i="31" s="1"/>
  <c r="J55" i="29"/>
  <c r="F1563" i="31" s="1"/>
  <c r="J54" i="29"/>
  <c r="F190" i="31" s="1"/>
  <c r="J53" i="29"/>
  <c r="J52" i="29"/>
  <c r="F578" i="31" s="1"/>
  <c r="J51" i="29"/>
  <c r="F976" i="31" s="1"/>
  <c r="J50" i="29"/>
  <c r="F1317" i="31" s="1"/>
  <c r="J49" i="29"/>
  <c r="F1272" i="31" s="1"/>
  <c r="J48" i="29"/>
  <c r="F494" i="31" s="1"/>
  <c r="J47" i="29"/>
  <c r="F581" i="31" s="1"/>
  <c r="J46" i="29"/>
  <c r="F510" i="31" s="1"/>
  <c r="J45" i="29"/>
  <c r="F1174" i="31" s="1"/>
  <c r="J44" i="29"/>
  <c r="F1558" i="31" s="1"/>
  <c r="J43" i="29"/>
  <c r="F907" i="31" s="1"/>
  <c r="J42" i="29"/>
  <c r="F1409" i="31" s="1"/>
  <c r="J41" i="29"/>
  <c r="F1399" i="31" s="1"/>
  <c r="J40" i="29"/>
  <c r="F1288" i="31" s="1"/>
  <c r="H46" i="30"/>
  <c r="H45" i="30"/>
  <c r="H44" i="30"/>
  <c r="H41" i="30"/>
  <c r="H40" i="30"/>
  <c r="H39" i="30"/>
  <c r="H38" i="30"/>
  <c r="H37" i="30"/>
  <c r="H35" i="30"/>
  <c r="H33" i="30"/>
  <c r="H30" i="30"/>
  <c r="H28" i="30"/>
  <c r="H27" i="30"/>
  <c r="H26" i="30"/>
  <c r="H25" i="30"/>
  <c r="H23" i="30"/>
  <c r="H20" i="30"/>
  <c r="H18" i="30"/>
  <c r="H17" i="30"/>
  <c r="H14" i="30"/>
  <c r="H12" i="30"/>
  <c r="H11" i="30"/>
  <c r="H10" i="30"/>
  <c r="I1" i="29"/>
  <c r="H1" i="29"/>
  <c r="B1" i="15"/>
  <c r="H158" i="17" l="1"/>
  <c r="H157" i="17"/>
  <c r="H156" i="17"/>
  <c r="H155" i="17"/>
  <c r="H154" i="17"/>
  <c r="C18" i="9"/>
  <c r="N12" i="17"/>
  <c r="C17" i="9" s="1"/>
  <c r="J39" i="29"/>
  <c r="J38" i="29"/>
  <c r="F1537" i="31" s="1"/>
  <c r="J37" i="29"/>
  <c r="F1053" i="31" s="1"/>
  <c r="J36" i="29"/>
  <c r="F49" i="31" s="1"/>
  <c r="J35" i="29"/>
  <c r="F674" i="31" s="1"/>
  <c r="J34" i="29"/>
  <c r="F716" i="31" s="1"/>
  <c r="J33" i="29"/>
  <c r="F778" i="31" s="1"/>
  <c r="J32" i="29"/>
  <c r="F972" i="31" s="1"/>
  <c r="J31" i="29"/>
  <c r="F1104" i="31" s="1"/>
  <c r="J30" i="29"/>
  <c r="F1106" i="31" s="1"/>
  <c r="J29" i="29"/>
  <c r="F349" i="31" s="1"/>
  <c r="J28" i="29"/>
  <c r="H21" i="30" s="1"/>
  <c r="J27" i="29"/>
  <c r="F802" i="31" s="1"/>
  <c r="J26" i="29"/>
  <c r="F138" i="31" s="1"/>
  <c r="J25" i="29"/>
  <c r="F663" i="31" s="1"/>
  <c r="J24" i="29"/>
  <c r="F145" i="31" s="1"/>
  <c r="J23" i="29"/>
  <c r="F708" i="31" s="1"/>
  <c r="J22" i="29"/>
  <c r="F1294" i="31" s="1"/>
  <c r="J21" i="29"/>
  <c r="F676" i="31" s="1"/>
  <c r="J20" i="29"/>
  <c r="F775" i="31" s="1"/>
  <c r="J19" i="29"/>
  <c r="F664" i="31" s="1"/>
  <c r="J18" i="29"/>
  <c r="F675" i="31" s="1"/>
  <c r="J17" i="29"/>
  <c r="F671" i="31" s="1"/>
  <c r="J16" i="29"/>
  <c r="F773" i="31" s="1"/>
  <c r="J15" i="29"/>
  <c r="F673" i="31" s="1"/>
  <c r="J14" i="29"/>
  <c r="F669" i="31" s="1"/>
  <c r="J13" i="29"/>
  <c r="F801" i="31" s="1"/>
  <c r="J12" i="29"/>
  <c r="F771" i="31" s="1"/>
  <c r="J11" i="29"/>
  <c r="F1054" i="31" s="1"/>
  <c r="J10" i="29"/>
  <c r="F134" i="31" s="1"/>
  <c r="J9" i="29"/>
  <c r="F670" i="31" s="1"/>
  <c r="J8" i="29"/>
  <c r="F1535" i="31" s="1"/>
  <c r="J7" i="29"/>
  <c r="F800" i="31" s="1"/>
  <c r="J6" i="29"/>
  <c r="J5" i="29"/>
  <c r="F693" i="31" s="1"/>
  <c r="J4" i="29"/>
  <c r="F1262" i="31" s="1"/>
  <c r="J3" i="29"/>
  <c r="J14" i="9"/>
  <c r="I14" i="9"/>
  <c r="J13" i="9"/>
  <c r="I13" i="9"/>
  <c r="J10" i="9"/>
  <c r="I10" i="9"/>
  <c r="J9" i="9"/>
  <c r="I9" i="9"/>
  <c r="J6" i="9"/>
  <c r="I6" i="9"/>
  <c r="J5" i="9"/>
  <c r="I5" i="9"/>
  <c r="C21" i="29"/>
  <c r="I24" i="9" s="1"/>
  <c r="D21" i="29"/>
  <c r="J24" i="9" s="1"/>
  <c r="J19" i="9"/>
  <c r="K19" i="9" s="1"/>
  <c r="J12" i="9"/>
  <c r="I12" i="9"/>
  <c r="J11" i="9"/>
  <c r="I11" i="9"/>
  <c r="J8" i="9"/>
  <c r="I8" i="9"/>
  <c r="J7" i="9"/>
  <c r="I7" i="9"/>
  <c r="J4" i="9"/>
  <c r="I4" i="9"/>
  <c r="D1" i="29"/>
  <c r="J3" i="9"/>
  <c r="I3" i="9"/>
  <c r="D19" i="9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E3" i="23"/>
  <c r="D17" i="9"/>
  <c r="D4" i="9"/>
  <c r="D6" i="9"/>
  <c r="D8" i="9"/>
  <c r="D10" i="9"/>
  <c r="D12" i="9"/>
  <c r="D14" i="9"/>
  <c r="D3" i="9"/>
  <c r="D5" i="9"/>
  <c r="D7" i="9"/>
  <c r="D9" i="9"/>
  <c r="D11" i="9"/>
  <c r="D13" i="9"/>
  <c r="B3" i="23"/>
  <c r="D16" i="30"/>
  <c r="D17" i="30"/>
  <c r="D20" i="30"/>
  <c r="D19" i="30"/>
  <c r="C34" i="17" s="1"/>
  <c r="D18" i="30"/>
  <c r="D46" i="30"/>
  <c r="E46" i="30"/>
  <c r="D45" i="30"/>
  <c r="E45" i="30"/>
  <c r="D44" i="30"/>
  <c r="E44" i="30"/>
  <c r="D43" i="30"/>
  <c r="E43" i="30"/>
  <c r="D42" i="30"/>
  <c r="E42" i="30"/>
  <c r="D41" i="30"/>
  <c r="E41" i="30"/>
  <c r="D40" i="30"/>
  <c r="E40" i="30"/>
  <c r="D39" i="30"/>
  <c r="E39" i="30"/>
  <c r="D38" i="30"/>
  <c r="C11" i="17" s="1"/>
  <c r="E38" i="30"/>
  <c r="D37" i="30"/>
  <c r="E37" i="30"/>
  <c r="D36" i="30"/>
  <c r="E36" i="30"/>
  <c r="D35" i="30"/>
  <c r="C6" i="17" s="1"/>
  <c r="E35" i="30"/>
  <c r="D34" i="30"/>
  <c r="C5" i="17" s="1"/>
  <c r="E34" i="30"/>
  <c r="D33" i="30"/>
  <c r="E33" i="30"/>
  <c r="D32" i="30"/>
  <c r="E32" i="30"/>
  <c r="D31" i="30"/>
  <c r="E31" i="30"/>
  <c r="D30" i="30"/>
  <c r="E30" i="30"/>
  <c r="D29" i="30"/>
  <c r="E29" i="30"/>
  <c r="D28" i="30"/>
  <c r="E28" i="30"/>
  <c r="D27" i="30"/>
  <c r="E27" i="30"/>
  <c r="D26" i="30"/>
  <c r="C17" i="17" s="1"/>
  <c r="E26" i="30"/>
  <c r="D25" i="30"/>
  <c r="F25" i="30" s="1"/>
  <c r="E25" i="30"/>
  <c r="D24" i="30"/>
  <c r="C15" i="17" s="1"/>
  <c r="E24" i="30"/>
  <c r="D23" i="30"/>
  <c r="E23" i="30"/>
  <c r="E20" i="30"/>
  <c r="E19" i="30"/>
  <c r="F19" i="30"/>
  <c r="E18" i="30"/>
  <c r="D22" i="30"/>
  <c r="C8" i="17" s="1"/>
  <c r="E22" i="30"/>
  <c r="D21" i="30"/>
  <c r="E21" i="30"/>
  <c r="E17" i="30"/>
  <c r="E16" i="30"/>
  <c r="D15" i="30"/>
  <c r="C27" i="17" s="1"/>
  <c r="E15" i="30"/>
  <c r="D14" i="30"/>
  <c r="C26" i="17" s="1"/>
  <c r="E14" i="30"/>
  <c r="D13" i="30"/>
  <c r="E13" i="30"/>
  <c r="D12" i="30"/>
  <c r="F12" i="30" s="1"/>
  <c r="E12" i="30"/>
  <c r="D153" i="14"/>
  <c r="C19" i="15" s="1"/>
  <c r="D154" i="14"/>
  <c r="D155" i="14"/>
  <c r="D156" i="14"/>
  <c r="D157" i="14"/>
  <c r="D158" i="14"/>
  <c r="D159" i="14"/>
  <c r="D160" i="14"/>
  <c r="D161" i="14"/>
  <c r="D162" i="14"/>
  <c r="D82" i="14"/>
  <c r="C7" i="15" s="1"/>
  <c r="D83" i="14"/>
  <c r="D84" i="14"/>
  <c r="D85" i="14"/>
  <c r="D86" i="14"/>
  <c r="D87" i="14"/>
  <c r="D88" i="14"/>
  <c r="D89" i="14"/>
  <c r="D90" i="14"/>
  <c r="D91" i="14"/>
  <c r="D92" i="14"/>
  <c r="D93" i="14"/>
  <c r="D61" i="14"/>
  <c r="D62" i="14"/>
  <c r="C12" i="15" s="1"/>
  <c r="D63" i="14"/>
  <c r="D64" i="14"/>
  <c r="D65" i="14"/>
  <c r="D66" i="14"/>
  <c r="D67" i="14"/>
  <c r="C8" i="15" s="1"/>
  <c r="D68" i="14"/>
  <c r="D69" i="14"/>
  <c r="D38" i="14"/>
  <c r="D39" i="14"/>
  <c r="C37" i="15" s="1"/>
  <c r="D40" i="14"/>
  <c r="D41" i="14"/>
  <c r="D42" i="14"/>
  <c r="D43" i="14"/>
  <c r="D44" i="14"/>
  <c r="D45" i="14"/>
  <c r="D46" i="14"/>
  <c r="D47" i="14"/>
  <c r="D3" i="14"/>
  <c r="D4" i="14"/>
  <c r="D5" i="14"/>
  <c r="D6" i="14"/>
  <c r="D7" i="14"/>
  <c r="D8" i="14"/>
  <c r="D9" i="14"/>
  <c r="D10" i="14"/>
  <c r="D11" i="14"/>
  <c r="D12" i="14"/>
  <c r="C149" i="15" s="1"/>
  <c r="D13" i="14"/>
  <c r="D105" i="14"/>
  <c r="D106" i="14"/>
  <c r="D107" i="14"/>
  <c r="D108" i="14"/>
  <c r="F108" i="14" s="1"/>
  <c r="D109" i="14"/>
  <c r="C43" i="15" s="1"/>
  <c r="D110" i="14"/>
  <c r="F110" i="14" s="1"/>
  <c r="D111" i="14"/>
  <c r="C100" i="15" s="1"/>
  <c r="D112" i="14"/>
  <c r="D113" i="14"/>
  <c r="C56" i="15" s="1"/>
  <c r="D114" i="14"/>
  <c r="D124" i="14"/>
  <c r="D125" i="14"/>
  <c r="D126" i="14"/>
  <c r="D127" i="14"/>
  <c r="D128" i="14"/>
  <c r="C91" i="15" s="1"/>
  <c r="D129" i="14"/>
  <c r="D130" i="14"/>
  <c r="D131" i="14"/>
  <c r="D132" i="14"/>
  <c r="D133" i="14"/>
  <c r="C66" i="15" s="1"/>
  <c r="D134" i="14"/>
  <c r="D135" i="14"/>
  <c r="D136" i="14"/>
  <c r="D137" i="14"/>
  <c r="D138" i="14"/>
  <c r="D139" i="14"/>
  <c r="D140" i="14"/>
  <c r="C169" i="15" s="1"/>
  <c r="D94" i="14"/>
  <c r="D95" i="14"/>
  <c r="C28" i="15" s="1"/>
  <c r="D96" i="14"/>
  <c r="D97" i="14"/>
  <c r="D98" i="14"/>
  <c r="D99" i="14"/>
  <c r="D100" i="14"/>
  <c r="C44" i="15" s="1"/>
  <c r="D101" i="14"/>
  <c r="D102" i="14"/>
  <c r="D103" i="14"/>
  <c r="D104" i="14"/>
  <c r="C161" i="15" s="1"/>
  <c r="D70" i="14"/>
  <c r="C9" i="15" s="1"/>
  <c r="D71" i="14"/>
  <c r="C13" i="15" s="1"/>
  <c r="D72" i="14"/>
  <c r="C38" i="15" s="1"/>
  <c r="D73" i="14"/>
  <c r="D74" i="14"/>
  <c r="D75" i="14"/>
  <c r="D76" i="14"/>
  <c r="D77" i="14"/>
  <c r="D78" i="14"/>
  <c r="C131" i="15" s="1"/>
  <c r="D79" i="14"/>
  <c r="D80" i="14"/>
  <c r="D81" i="14"/>
  <c r="D29" i="14"/>
  <c r="D30" i="14"/>
  <c r="D31" i="14"/>
  <c r="D32" i="14"/>
  <c r="D33" i="14"/>
  <c r="D34" i="14"/>
  <c r="D35" i="14"/>
  <c r="D36" i="14"/>
  <c r="D37" i="14"/>
  <c r="D115" i="14"/>
  <c r="D116" i="14"/>
  <c r="C23" i="15" s="1"/>
  <c r="D117" i="14"/>
  <c r="D118" i="14"/>
  <c r="C59" i="15" s="1"/>
  <c r="D119" i="14"/>
  <c r="C6" i="15" s="1"/>
  <c r="D120" i="14"/>
  <c r="C70" i="15" s="1"/>
  <c r="D121" i="14"/>
  <c r="D122" i="14"/>
  <c r="D123" i="14"/>
  <c r="F123" i="14" s="1"/>
  <c r="D22" i="14"/>
  <c r="C18" i="15" s="1"/>
  <c r="D23" i="14"/>
  <c r="C85" i="15" s="1"/>
  <c r="D24" i="14"/>
  <c r="C107" i="15" s="1"/>
  <c r="D25" i="14"/>
  <c r="D26" i="14"/>
  <c r="C50" i="15" s="1"/>
  <c r="D27" i="14"/>
  <c r="D28" i="14"/>
  <c r="D48" i="14"/>
  <c r="D49" i="14"/>
  <c r="C29" i="15" s="1"/>
  <c r="D50" i="14"/>
  <c r="D51" i="14"/>
  <c r="C64" i="15" s="1"/>
  <c r="D52" i="14"/>
  <c r="C102" i="15" s="1"/>
  <c r="D53" i="14"/>
  <c r="D54" i="14"/>
  <c r="D55" i="14"/>
  <c r="C72" i="15" s="1"/>
  <c r="D56" i="14"/>
  <c r="D57" i="14"/>
  <c r="D58" i="14"/>
  <c r="D59" i="14"/>
  <c r="D60" i="14"/>
  <c r="D14" i="14"/>
  <c r="C33" i="15" s="1"/>
  <c r="D15" i="14"/>
  <c r="D16" i="14"/>
  <c r="D17" i="14"/>
  <c r="C14" i="15" s="1"/>
  <c r="D18" i="14"/>
  <c r="D19" i="14"/>
  <c r="D20" i="14"/>
  <c r="C40" i="15" s="1"/>
  <c r="D21" i="14"/>
  <c r="D141" i="14"/>
  <c r="C10" i="15" s="1"/>
  <c r="D142" i="14"/>
  <c r="C69" i="15" s="1"/>
  <c r="D143" i="14"/>
  <c r="C71" i="15" s="1"/>
  <c r="D144" i="14"/>
  <c r="C73" i="15" s="1"/>
  <c r="D145" i="14"/>
  <c r="C74" i="15" s="1"/>
  <c r="D146" i="14"/>
  <c r="D147" i="14"/>
  <c r="C80" i="15" s="1"/>
  <c r="D148" i="14"/>
  <c r="C30" i="15" s="1"/>
  <c r="D149" i="14"/>
  <c r="D150" i="14"/>
  <c r="D151" i="14"/>
  <c r="D152" i="14"/>
  <c r="E147" i="14"/>
  <c r="E162" i="14"/>
  <c r="E139" i="14"/>
  <c r="E140" i="14"/>
  <c r="E141" i="14"/>
  <c r="E3" i="13" s="1"/>
  <c r="E142" i="14"/>
  <c r="E143" i="14"/>
  <c r="E144" i="14"/>
  <c r="E145" i="14"/>
  <c r="E146" i="14"/>
  <c r="E148" i="14"/>
  <c r="E149" i="14"/>
  <c r="E130" i="14"/>
  <c r="E131" i="14"/>
  <c r="E132" i="14"/>
  <c r="E133" i="14"/>
  <c r="E134" i="14"/>
  <c r="E135" i="14"/>
  <c r="E136" i="14"/>
  <c r="E137" i="14"/>
  <c r="E138" i="14"/>
  <c r="C14" i="9"/>
  <c r="E14" i="9" s="1"/>
  <c r="C3" i="9"/>
  <c r="E3" i="9" s="1"/>
  <c r="C4" i="9"/>
  <c r="E4" i="9" s="1"/>
  <c r="C5" i="9"/>
  <c r="E5" i="9" s="1"/>
  <c r="C6" i="9"/>
  <c r="E6" i="9" s="1"/>
  <c r="C7" i="9"/>
  <c r="E7" i="9" s="1"/>
  <c r="C8" i="9"/>
  <c r="C9" i="9"/>
  <c r="E9" i="9" s="1"/>
  <c r="C10" i="9"/>
  <c r="E10" i="9" s="1"/>
  <c r="C11" i="9"/>
  <c r="C12" i="9"/>
  <c r="C13" i="9"/>
  <c r="C24" i="9"/>
  <c r="C19" i="9"/>
  <c r="D18" i="9"/>
  <c r="E3" i="14"/>
  <c r="E13" i="13" s="1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4" i="13" s="1"/>
  <c r="E18" i="14"/>
  <c r="E19" i="14"/>
  <c r="E20" i="14"/>
  <c r="E21" i="14"/>
  <c r="E39" i="14"/>
  <c r="E40" i="14"/>
  <c r="E41" i="14"/>
  <c r="E42" i="14"/>
  <c r="E43" i="14"/>
  <c r="E44" i="14"/>
  <c r="E45" i="14"/>
  <c r="E46" i="14"/>
  <c r="E47" i="14"/>
  <c r="E48" i="14"/>
  <c r="E5" i="13" s="1"/>
  <c r="E49" i="14"/>
  <c r="E50" i="14"/>
  <c r="E51" i="14"/>
  <c r="E52" i="14"/>
  <c r="E53" i="14"/>
  <c r="E54" i="14"/>
  <c r="E55" i="14"/>
  <c r="E56" i="14"/>
  <c r="E57" i="14"/>
  <c r="E58" i="14"/>
  <c r="E59" i="14"/>
  <c r="E70" i="14"/>
  <c r="E9" i="13" s="1"/>
  <c r="E71" i="14"/>
  <c r="E72" i="14"/>
  <c r="E73" i="14"/>
  <c r="E74" i="14"/>
  <c r="E75" i="14"/>
  <c r="E76" i="14"/>
  <c r="E77" i="14"/>
  <c r="E78" i="14"/>
  <c r="E79" i="14"/>
  <c r="E80" i="14"/>
  <c r="E150" i="14"/>
  <c r="E151" i="14"/>
  <c r="E152" i="14"/>
  <c r="E153" i="14"/>
  <c r="E17" i="13" s="1"/>
  <c r="E154" i="14"/>
  <c r="E155" i="14"/>
  <c r="E156" i="14"/>
  <c r="E157" i="14"/>
  <c r="E158" i="14"/>
  <c r="E159" i="14"/>
  <c r="E160" i="14"/>
  <c r="E161" i="14"/>
  <c r="E119" i="14"/>
  <c r="E120" i="14"/>
  <c r="E121" i="14"/>
  <c r="E122" i="14"/>
  <c r="E123" i="14"/>
  <c r="E124" i="14"/>
  <c r="E11" i="13" s="1"/>
  <c r="E125" i="14"/>
  <c r="E126" i="14"/>
  <c r="E127" i="14"/>
  <c r="E128" i="14"/>
  <c r="E129" i="14"/>
  <c r="E93" i="14"/>
  <c r="E94" i="14"/>
  <c r="E10" i="13" s="1"/>
  <c r="E95" i="14"/>
  <c r="E96" i="14"/>
  <c r="E97" i="14"/>
  <c r="F97" i="14" s="1"/>
  <c r="E98" i="14"/>
  <c r="E99" i="14"/>
  <c r="E100" i="14"/>
  <c r="E101" i="14"/>
  <c r="E102" i="14"/>
  <c r="E103" i="14"/>
  <c r="E104" i="14"/>
  <c r="E105" i="14"/>
  <c r="E12" i="13" s="1"/>
  <c r="E106" i="14"/>
  <c r="E107" i="14"/>
  <c r="E108" i="14"/>
  <c r="E109" i="14"/>
  <c r="E110" i="14"/>
  <c r="E111" i="14"/>
  <c r="E112" i="14"/>
  <c r="E113" i="14"/>
  <c r="E114" i="14"/>
  <c r="E115" i="14"/>
  <c r="E7" i="13" s="1"/>
  <c r="E116" i="14"/>
  <c r="E117" i="14"/>
  <c r="E118" i="14"/>
  <c r="E22" i="14"/>
  <c r="E6" i="13" s="1"/>
  <c r="E23" i="14"/>
  <c r="E24" i="14"/>
  <c r="E25" i="14"/>
  <c r="E26" i="14"/>
  <c r="E27" i="14"/>
  <c r="E28" i="14"/>
  <c r="E29" i="14"/>
  <c r="E8" i="13" s="1"/>
  <c r="E30" i="14"/>
  <c r="E31" i="14"/>
  <c r="E32" i="14"/>
  <c r="E33" i="14"/>
  <c r="E34" i="14"/>
  <c r="E35" i="14"/>
  <c r="E36" i="14"/>
  <c r="E37" i="14"/>
  <c r="E38" i="14"/>
  <c r="E14" i="13" s="1"/>
  <c r="E81" i="14"/>
  <c r="E82" i="14"/>
  <c r="E16" i="13" s="1"/>
  <c r="E83" i="14"/>
  <c r="E84" i="14"/>
  <c r="E85" i="14"/>
  <c r="E86" i="14"/>
  <c r="E87" i="14"/>
  <c r="F87" i="14" s="1"/>
  <c r="E88" i="14"/>
  <c r="E89" i="14"/>
  <c r="E90" i="14"/>
  <c r="F90" i="14" s="1"/>
  <c r="E91" i="14"/>
  <c r="E92" i="14"/>
  <c r="E60" i="14"/>
  <c r="E61" i="14"/>
  <c r="E15" i="13" s="1"/>
  <c r="E62" i="14"/>
  <c r="F62" i="14" s="1"/>
  <c r="E63" i="14"/>
  <c r="E64" i="14"/>
  <c r="E65" i="14"/>
  <c r="E66" i="14"/>
  <c r="E67" i="14"/>
  <c r="E68" i="14"/>
  <c r="E69" i="14"/>
  <c r="D96" i="26"/>
  <c r="E96" i="26"/>
  <c r="D94" i="26"/>
  <c r="F94" i="26" s="1"/>
  <c r="E94" i="26"/>
  <c r="D95" i="26"/>
  <c r="E95" i="26"/>
  <c r="D91" i="26"/>
  <c r="E91" i="26"/>
  <c r="D90" i="26"/>
  <c r="E90" i="26"/>
  <c r="D93" i="26"/>
  <c r="F93" i="26" s="1"/>
  <c r="E93" i="26"/>
  <c r="D92" i="26"/>
  <c r="E92" i="26"/>
  <c r="E53" i="26"/>
  <c r="D53" i="26"/>
  <c r="E52" i="26"/>
  <c r="D52" i="26"/>
  <c r="F52" i="26" s="1"/>
  <c r="E12" i="26"/>
  <c r="D12" i="26"/>
  <c r="H29" i="17" s="1"/>
  <c r="E11" i="26"/>
  <c r="D11" i="26"/>
  <c r="E13" i="26"/>
  <c r="D13" i="26"/>
  <c r="D70" i="26"/>
  <c r="D68" i="26"/>
  <c r="E68" i="26"/>
  <c r="E70" i="26"/>
  <c r="R1" i="23"/>
  <c r="U1" i="23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0" i="26"/>
  <c r="E9" i="26"/>
  <c r="E8" i="26"/>
  <c r="E7" i="26"/>
  <c r="E6" i="26"/>
  <c r="E5" i="26"/>
  <c r="E4" i="26"/>
  <c r="E3" i="26"/>
  <c r="N2" i="23"/>
  <c r="E2" i="23"/>
  <c r="D146" i="26"/>
  <c r="F146" i="26" s="1"/>
  <c r="D145" i="26"/>
  <c r="H94" i="17" s="1"/>
  <c r="D142" i="26"/>
  <c r="D141" i="26"/>
  <c r="F141" i="26" s="1"/>
  <c r="D138" i="26"/>
  <c r="F138" i="26" s="1"/>
  <c r="D137" i="26"/>
  <c r="D134" i="26"/>
  <c r="D133" i="26"/>
  <c r="F133" i="26" s="1"/>
  <c r="D130" i="26"/>
  <c r="F130" i="26" s="1"/>
  <c r="D129" i="26"/>
  <c r="H13" i="17" s="1"/>
  <c r="D126" i="26"/>
  <c r="D125" i="26"/>
  <c r="F125" i="26" s="1"/>
  <c r="D122" i="26"/>
  <c r="D121" i="26"/>
  <c r="D118" i="26"/>
  <c r="D117" i="26"/>
  <c r="F117" i="26" s="1"/>
  <c r="D114" i="26"/>
  <c r="F114" i="26" s="1"/>
  <c r="D113" i="26"/>
  <c r="H117" i="17" s="1"/>
  <c r="D110" i="26"/>
  <c r="D109" i="26"/>
  <c r="F109" i="26" s="1"/>
  <c r="D106" i="26"/>
  <c r="F106" i="26" s="1"/>
  <c r="D105" i="26"/>
  <c r="E3" i="30"/>
  <c r="E5" i="30"/>
  <c r="E4" i="30"/>
  <c r="D103" i="26"/>
  <c r="F103" i="26" s="1"/>
  <c r="D104" i="26"/>
  <c r="B2" i="23"/>
  <c r="D24" i="9" s="1"/>
  <c r="K2" i="23"/>
  <c r="B1" i="17"/>
  <c r="L15" i="17" s="1"/>
  <c r="D43" i="26"/>
  <c r="D47" i="26"/>
  <c r="D44" i="26"/>
  <c r="F44" i="26" s="1"/>
  <c r="D69" i="26"/>
  <c r="H69" i="17" s="1"/>
  <c r="D111" i="26"/>
  <c r="F111" i="26" s="1"/>
  <c r="D124" i="26"/>
  <c r="F124" i="26" s="1"/>
  <c r="D16" i="26"/>
  <c r="F16" i="26" s="1"/>
  <c r="D112" i="26"/>
  <c r="D120" i="26"/>
  <c r="F120" i="26" s="1"/>
  <c r="D101" i="26"/>
  <c r="F101" i="26" s="1"/>
  <c r="D9" i="26"/>
  <c r="F9" i="26" s="1"/>
  <c r="G1" i="17"/>
  <c r="D11" i="30"/>
  <c r="C22" i="17" s="1"/>
  <c r="D10" i="30"/>
  <c r="C21" i="17" s="1"/>
  <c r="D4" i="26"/>
  <c r="F4" i="26" s="1"/>
  <c r="D3" i="26"/>
  <c r="C1" i="29"/>
  <c r="F104" i="14"/>
  <c r="D5" i="30"/>
  <c r="F5" i="30" s="1"/>
  <c r="D4" i="30"/>
  <c r="D3" i="30"/>
  <c r="E11" i="30"/>
  <c r="E10" i="30"/>
  <c r="C21" i="9"/>
  <c r="D87" i="26"/>
  <c r="F87" i="26" s="1"/>
  <c r="D143" i="26"/>
  <c r="F143" i="26" s="1"/>
  <c r="D97" i="26"/>
  <c r="H40" i="17" s="1"/>
  <c r="D144" i="26"/>
  <c r="D102" i="26"/>
  <c r="D84" i="26"/>
  <c r="D140" i="26"/>
  <c r="H150" i="17" s="1"/>
  <c r="D139" i="26"/>
  <c r="H82" i="17" s="1"/>
  <c r="D136" i="26"/>
  <c r="F136" i="26" s="1"/>
  <c r="D135" i="26"/>
  <c r="F135" i="26" s="1"/>
  <c r="D132" i="26"/>
  <c r="F132" i="26" s="1"/>
  <c r="D128" i="26"/>
  <c r="D38" i="26"/>
  <c r="D131" i="26"/>
  <c r="D127" i="26"/>
  <c r="H107" i="17" s="1"/>
  <c r="D123" i="26"/>
  <c r="F123" i="26" s="1"/>
  <c r="D77" i="26"/>
  <c r="H101" i="17" s="1"/>
  <c r="D22" i="26"/>
  <c r="D119" i="26"/>
  <c r="H137" i="17" s="1"/>
  <c r="D63" i="26"/>
  <c r="F63" i="26" s="1"/>
  <c r="D116" i="26"/>
  <c r="F116" i="26" s="1"/>
  <c r="D115" i="26"/>
  <c r="H120" i="17" s="1"/>
  <c r="D108" i="26"/>
  <c r="D107" i="26"/>
  <c r="F107" i="26" s="1"/>
  <c r="D31" i="26"/>
  <c r="F31" i="26" s="1"/>
  <c r="D30" i="26"/>
  <c r="F30" i="26" s="1"/>
  <c r="H30" i="17"/>
  <c r="D100" i="26"/>
  <c r="D99" i="26"/>
  <c r="D98" i="26"/>
  <c r="D89" i="26"/>
  <c r="D86" i="26"/>
  <c r="F86" i="26" s="1"/>
  <c r="D83" i="26"/>
  <c r="F83" i="26" s="1"/>
  <c r="H83" i="17"/>
  <c r="D88" i="26"/>
  <c r="H148" i="17" s="1"/>
  <c r="D33" i="26"/>
  <c r="D85" i="26"/>
  <c r="F85" i="26" s="1"/>
  <c r="D82" i="26"/>
  <c r="D81" i="26"/>
  <c r="F81" i="26" s="1"/>
  <c r="D80" i="26"/>
  <c r="F80" i="26" s="1"/>
  <c r="D75" i="26"/>
  <c r="F75" i="26" s="1"/>
  <c r="D74" i="26"/>
  <c r="H103" i="17" s="1"/>
  <c r="D51" i="26"/>
  <c r="H62" i="17" s="1"/>
  <c r="D79" i="26"/>
  <c r="D72" i="26"/>
  <c r="D78" i="26"/>
  <c r="F78" i="26" s="1"/>
  <c r="D73" i="26"/>
  <c r="F73" i="26" s="1"/>
  <c r="D76" i="26"/>
  <c r="F76" i="26" s="1"/>
  <c r="D57" i="26"/>
  <c r="H57" i="17"/>
  <c r="D71" i="26"/>
  <c r="D17" i="26"/>
  <c r="D67" i="26"/>
  <c r="H37" i="17" s="1"/>
  <c r="D46" i="26"/>
  <c r="H106" i="17" s="1"/>
  <c r="D66" i="26"/>
  <c r="F66" i="26" s="1"/>
  <c r="D65" i="26"/>
  <c r="D58" i="26"/>
  <c r="H16" i="17" s="1"/>
  <c r="D64" i="26"/>
  <c r="F64" i="26" s="1"/>
  <c r="D37" i="26"/>
  <c r="F37" i="26" s="1"/>
  <c r="D39" i="26"/>
  <c r="F39" i="26" s="1"/>
  <c r="D62" i="26"/>
  <c r="F62" i="26" s="1"/>
  <c r="D61" i="26"/>
  <c r="D60" i="26"/>
  <c r="D59" i="26"/>
  <c r="F59" i="26" s="1"/>
  <c r="D48" i="26"/>
  <c r="F48" i="26" s="1"/>
  <c r="D49" i="26"/>
  <c r="D56" i="26"/>
  <c r="H95" i="17" s="1"/>
  <c r="D55" i="26"/>
  <c r="F55" i="26" s="1"/>
  <c r="D54" i="26"/>
  <c r="F54" i="26" s="1"/>
  <c r="D28" i="26"/>
  <c r="F28" i="26" s="1"/>
  <c r="D50" i="26"/>
  <c r="H76" i="17" s="1"/>
  <c r="H108" i="17"/>
  <c r="D42" i="26"/>
  <c r="F42" i="26" s="1"/>
  <c r="D40" i="26"/>
  <c r="D45" i="26"/>
  <c r="F45" i="26" s="1"/>
  <c r="D26" i="26"/>
  <c r="H138" i="17" s="1"/>
  <c r="D35" i="26"/>
  <c r="H109" i="17" s="1"/>
  <c r="D41" i="26"/>
  <c r="H75" i="17" s="1"/>
  <c r="D27" i="26"/>
  <c r="D36" i="26"/>
  <c r="H100" i="17"/>
  <c r="D34" i="26"/>
  <c r="D32" i="26"/>
  <c r="H88" i="17" s="1"/>
  <c r="D29" i="26"/>
  <c r="F29" i="26" s="1"/>
  <c r="D25" i="26"/>
  <c r="F25" i="26" s="1"/>
  <c r="D18" i="26"/>
  <c r="D24" i="26"/>
  <c r="F24" i="26" s="1"/>
  <c r="D23" i="26"/>
  <c r="F23" i="26" s="1"/>
  <c r="D21" i="26"/>
  <c r="F21" i="26" s="1"/>
  <c r="D20" i="26"/>
  <c r="H33" i="17" s="1"/>
  <c r="D19" i="26"/>
  <c r="H151" i="17"/>
  <c r="H34" i="17"/>
  <c r="D15" i="26"/>
  <c r="F15" i="26" s="1"/>
  <c r="D14" i="26"/>
  <c r="H55" i="17" s="1"/>
  <c r="D10" i="26"/>
  <c r="H146" i="17" s="1"/>
  <c r="D8" i="26"/>
  <c r="H46" i="17" s="1"/>
  <c r="D7" i="26"/>
  <c r="F7" i="26" s="1"/>
  <c r="H51" i="17"/>
  <c r="D6" i="26"/>
  <c r="F6" i="26" s="1"/>
  <c r="D5" i="26"/>
  <c r="H104" i="17" s="1"/>
  <c r="H7" i="17"/>
  <c r="H89" i="17"/>
  <c r="H41" i="17"/>
  <c r="H10" i="17"/>
  <c r="H5" i="17"/>
  <c r="H54" i="17"/>
  <c r="N1" i="17"/>
  <c r="H2" i="23"/>
  <c r="F72" i="26"/>
  <c r="H125" i="17"/>
  <c r="H118" i="17"/>
  <c r="H9" i="17"/>
  <c r="H86" i="17"/>
  <c r="H56" i="17"/>
  <c r="H24" i="17"/>
  <c r="H81" i="17"/>
  <c r="H21" i="17"/>
  <c r="H113" i="17"/>
  <c r="F38" i="26"/>
  <c r="F112" i="26"/>
  <c r="H112" i="17"/>
  <c r="H71" i="17"/>
  <c r="H60" i="17"/>
  <c r="H144" i="17"/>
  <c r="H32" i="17"/>
  <c r="H48" i="17"/>
  <c r="H12" i="17"/>
  <c r="H131" i="17"/>
  <c r="H8" i="17"/>
  <c r="F67" i="26"/>
  <c r="F4" i="30"/>
  <c r="F92" i="14"/>
  <c r="F104" i="26"/>
  <c r="F70" i="26"/>
  <c r="F100" i="26"/>
  <c r="F3" i="26"/>
  <c r="F131" i="26"/>
  <c r="F65" i="26"/>
  <c r="F127" i="26"/>
  <c r="H25" i="17"/>
  <c r="F17" i="26"/>
  <c r="F115" i="26"/>
  <c r="H18" i="17"/>
  <c r="H73" i="17"/>
  <c r="F33" i="26"/>
  <c r="H124" i="17"/>
  <c r="F98" i="26"/>
  <c r="F47" i="26"/>
  <c r="H110" i="17"/>
  <c r="H80" i="17"/>
  <c r="H143" i="17"/>
  <c r="H78" i="17"/>
  <c r="K12" i="9" l="1"/>
  <c r="F17" i="14"/>
  <c r="C134" i="15"/>
  <c r="F65" i="14"/>
  <c r="C112" i="15"/>
  <c r="C106" i="15"/>
  <c r="C153" i="15"/>
  <c r="C126" i="15"/>
  <c r="C130" i="15"/>
  <c r="C30" i="17"/>
  <c r="H79" i="17"/>
  <c r="H65" i="17"/>
  <c r="H128" i="17"/>
  <c r="H153" i="17"/>
  <c r="H64" i="17"/>
  <c r="F58" i="26"/>
  <c r="F88" i="26"/>
  <c r="H122" i="17"/>
  <c r="H147" i="17"/>
  <c r="H42" i="17"/>
  <c r="C150" i="15"/>
  <c r="C110" i="15"/>
  <c r="C135" i="15"/>
  <c r="C36" i="15"/>
  <c r="C45" i="15"/>
  <c r="C41" i="15"/>
  <c r="C51" i="15"/>
  <c r="C86" i="15"/>
  <c r="C120" i="15"/>
  <c r="C111" i="15"/>
  <c r="C93" i="15"/>
  <c r="C75" i="15"/>
  <c r="C63" i="15"/>
  <c r="C31" i="15"/>
  <c r="C60" i="15"/>
  <c r="C32" i="15"/>
  <c r="C78" i="15"/>
  <c r="C90" i="15"/>
  <c r="C84" i="15"/>
  <c r="C25" i="15"/>
  <c r="C81" i="15"/>
  <c r="C46" i="15"/>
  <c r="C39" i="15"/>
  <c r="C17" i="15"/>
  <c r="C58" i="15"/>
  <c r="C26" i="15"/>
  <c r="C16" i="15"/>
  <c r="C53" i="15"/>
  <c r="C24" i="15"/>
  <c r="C21" i="15"/>
  <c r="C15" i="15"/>
  <c r="C119" i="15"/>
  <c r="C55" i="15"/>
  <c r="C48" i="15"/>
  <c r="C27" i="15"/>
  <c r="C68" i="15"/>
  <c r="C57" i="15"/>
  <c r="C79" i="15"/>
  <c r="C62" i="15"/>
  <c r="C82" i="15"/>
  <c r="C47" i="15"/>
  <c r="C77" i="15"/>
  <c r="C34" i="15"/>
  <c r="C76" i="15"/>
  <c r="C168" i="15"/>
  <c r="C170" i="15"/>
  <c r="C65" i="15"/>
  <c r="C54" i="15"/>
  <c r="C22" i="15"/>
  <c r="C35" i="15"/>
  <c r="C20" i="15"/>
  <c r="C67" i="15"/>
  <c r="C42" i="15"/>
  <c r="C7" i="17"/>
  <c r="C13" i="17"/>
  <c r="C20" i="17"/>
  <c r="C18" i="17"/>
  <c r="C12" i="17"/>
  <c r="C10" i="17"/>
  <c r="C29" i="17"/>
  <c r="F15" i="30"/>
  <c r="C28" i="17"/>
  <c r="C33" i="17"/>
  <c r="C36" i="17"/>
  <c r="F20" i="30"/>
  <c r="C35" i="17"/>
  <c r="H111" i="17"/>
  <c r="H28" i="17"/>
  <c r="H130" i="17"/>
  <c r="H31" i="17"/>
  <c r="H92" i="17"/>
  <c r="H87" i="17"/>
  <c r="H61" i="17"/>
  <c r="H67" i="17"/>
  <c r="H49" i="17"/>
  <c r="H74" i="17"/>
  <c r="H66" i="17"/>
  <c r="H116" i="17"/>
  <c r="H114" i="17"/>
  <c r="H36" i="17"/>
  <c r="H35" i="17"/>
  <c r="H27" i="17"/>
  <c r="H11" i="17"/>
  <c r="H4" i="17"/>
  <c r="H59" i="17"/>
  <c r="H20" i="17"/>
  <c r="H129" i="17"/>
  <c r="H23" i="17"/>
  <c r="H142" i="17"/>
  <c r="H132" i="17"/>
  <c r="H115" i="17"/>
  <c r="H134" i="17"/>
  <c r="H14" i="17"/>
  <c r="H99" i="17"/>
  <c r="H97" i="17"/>
  <c r="G131" i="26"/>
  <c r="H53" i="17"/>
  <c r="H63" i="17"/>
  <c r="H17" i="17"/>
  <c r="H136" i="17"/>
  <c r="H133" i="17"/>
  <c r="H96" i="17"/>
  <c r="H72" i="17"/>
  <c r="F3" i="30"/>
  <c r="G5" i="30" s="1"/>
  <c r="F10" i="26"/>
  <c r="F77" i="26"/>
  <c r="G76" i="26" s="1"/>
  <c r="F69" i="26"/>
  <c r="G59" i="26"/>
  <c r="F20" i="26"/>
  <c r="F119" i="26"/>
  <c r="G120" i="26" s="1"/>
  <c r="K10" i="9"/>
  <c r="K8" i="9"/>
  <c r="C165" i="15"/>
  <c r="C122" i="15"/>
  <c r="C160" i="15"/>
  <c r="C117" i="15"/>
  <c r="C94" i="15"/>
  <c r="C142" i="15"/>
  <c r="C156" i="15"/>
  <c r="F111" i="14"/>
  <c r="C159" i="15"/>
  <c r="C166" i="15"/>
  <c r="C89" i="15"/>
  <c r="C99" i="15"/>
  <c r="C105" i="15"/>
  <c r="F136" i="14"/>
  <c r="F128" i="14"/>
  <c r="C164" i="15"/>
  <c r="F118" i="14"/>
  <c r="F20" i="14"/>
  <c r="C143" i="15"/>
  <c r="C138" i="15"/>
  <c r="C97" i="15"/>
  <c r="C157" i="15"/>
  <c r="F51" i="14"/>
  <c r="F33" i="14"/>
  <c r="C127" i="15"/>
  <c r="C115" i="15"/>
  <c r="C140" i="15"/>
  <c r="C98" i="15"/>
  <c r="C154" i="15"/>
  <c r="C87" i="15"/>
  <c r="C136" i="15"/>
  <c r="C162" i="15"/>
  <c r="C96" i="15"/>
  <c r="C141" i="15"/>
  <c r="C95" i="15"/>
  <c r="F64" i="14"/>
  <c r="C129" i="15"/>
  <c r="C114" i="15"/>
  <c r="C147" i="15"/>
  <c r="C133" i="15"/>
  <c r="C152" i="15"/>
  <c r="C88" i="15"/>
  <c r="C92" i="15"/>
  <c r="C137" i="15"/>
  <c r="F155" i="14"/>
  <c r="F40" i="14"/>
  <c r="F41" i="14"/>
  <c r="F135" i="14"/>
  <c r="F70" i="14"/>
  <c r="C146" i="15"/>
  <c r="C148" i="15"/>
  <c r="C167" i="15"/>
  <c r="C118" i="15"/>
  <c r="C132" i="15"/>
  <c r="C128" i="15"/>
  <c r="C108" i="15"/>
  <c r="C158" i="15"/>
  <c r="C116" i="15"/>
  <c r="C125" i="15"/>
  <c r="C163" i="15"/>
  <c r="C121" i="15"/>
  <c r="F12" i="14"/>
  <c r="F78" i="14"/>
  <c r="F4" i="14"/>
  <c r="C103" i="15"/>
  <c r="C144" i="15"/>
  <c r="C145" i="15"/>
  <c r="C101" i="15"/>
  <c r="C124" i="15"/>
  <c r="C83" i="15"/>
  <c r="C139" i="15"/>
  <c r="C113" i="15"/>
  <c r="C109" i="15"/>
  <c r="C155" i="15"/>
  <c r="C23" i="17"/>
  <c r="F17" i="30"/>
  <c r="C25" i="17"/>
  <c r="C14" i="17"/>
  <c r="C24" i="17"/>
  <c r="C19" i="17"/>
  <c r="C31" i="17"/>
  <c r="C32" i="17"/>
  <c r="F34" i="30"/>
  <c r="F39" i="30"/>
  <c r="F89" i="26"/>
  <c r="G89" i="26" s="1"/>
  <c r="H38" i="17"/>
  <c r="F41" i="26"/>
  <c r="F68" i="26"/>
  <c r="G69" i="26" s="1"/>
  <c r="H135" i="17"/>
  <c r="H22" i="17"/>
  <c r="H121" i="17"/>
  <c r="F140" i="26"/>
  <c r="H149" i="17"/>
  <c r="H39" i="17"/>
  <c r="F82" i="26"/>
  <c r="G83" i="26" s="1"/>
  <c r="G66" i="26"/>
  <c r="F1249" i="31"/>
  <c r="J1" i="29"/>
  <c r="K9" i="9"/>
  <c r="F22" i="14"/>
  <c r="F16" i="14"/>
  <c r="C123" i="15"/>
  <c r="F29" i="14"/>
  <c r="C11" i="15"/>
  <c r="F145" i="14"/>
  <c r="F63" i="14"/>
  <c r="F30" i="14"/>
  <c r="F115" i="14"/>
  <c r="F8" i="14"/>
  <c r="C61" i="15"/>
  <c r="F55" i="14"/>
  <c r="F88" i="14"/>
  <c r="F57" i="14"/>
  <c r="F10" i="14"/>
  <c r="F75" i="14"/>
  <c r="F45" i="14"/>
  <c r="C151" i="15"/>
  <c r="F102" i="14"/>
  <c r="F95" i="14"/>
  <c r="F126" i="14"/>
  <c r="F161" i="14"/>
  <c r="F76" i="14"/>
  <c r="F9" i="14"/>
  <c r="F38" i="14"/>
  <c r="F160" i="14"/>
  <c r="F49" i="14"/>
  <c r="F18" i="14"/>
  <c r="F31" i="14"/>
  <c r="F94" i="14"/>
  <c r="F46" i="14"/>
  <c r="F103" i="14"/>
  <c r="F56" i="14"/>
  <c r="F116" i="14"/>
  <c r="F39" i="14"/>
  <c r="F109" i="14"/>
  <c r="F47" i="14"/>
  <c r="F74" i="14"/>
  <c r="C104" i="15"/>
  <c r="F124" i="14"/>
  <c r="C52" i="15"/>
  <c r="F107" i="14"/>
  <c r="C49" i="15"/>
  <c r="F134" i="14"/>
  <c r="F48" i="14"/>
  <c r="E11" i="9"/>
  <c r="H90" i="17"/>
  <c r="H126" i="17"/>
  <c r="H123" i="17"/>
  <c r="G28" i="26"/>
  <c r="H98" i="17"/>
  <c r="F8" i="26"/>
  <c r="G8" i="26" s="1"/>
  <c r="F19" i="26"/>
  <c r="F35" i="26"/>
  <c r="F61" i="26"/>
  <c r="F71" i="26"/>
  <c r="G71" i="26" s="1"/>
  <c r="F79" i="26"/>
  <c r="G79" i="26" s="1"/>
  <c r="F102" i="26"/>
  <c r="G101" i="26" s="1"/>
  <c r="G73" i="26"/>
  <c r="F139" i="26"/>
  <c r="G139" i="26" s="1"/>
  <c r="H45" i="17"/>
  <c r="H140" i="17"/>
  <c r="F74" i="26"/>
  <c r="G74" i="26" s="1"/>
  <c r="F97" i="26"/>
  <c r="G97" i="26" s="1"/>
  <c r="F121" i="26"/>
  <c r="F26" i="26"/>
  <c r="F56" i="26"/>
  <c r="F36" i="26"/>
  <c r="G37" i="26" s="1"/>
  <c r="F57" i="26"/>
  <c r="H145" i="17"/>
  <c r="G124" i="26"/>
  <c r="G135" i="26"/>
  <c r="H52" i="17"/>
  <c r="H152" i="17"/>
  <c r="H50" i="17"/>
  <c r="H26" i="17"/>
  <c r="H119" i="17"/>
  <c r="F53" i="26"/>
  <c r="G52" i="26" s="1"/>
  <c r="F26" i="30"/>
  <c r="G25" i="30" s="1"/>
  <c r="F33" i="30"/>
  <c r="G34" i="30" s="1"/>
  <c r="C4" i="17"/>
  <c r="F37" i="30"/>
  <c r="C9" i="17"/>
  <c r="F21" i="30"/>
  <c r="C3" i="17"/>
  <c r="F23" i="30"/>
  <c r="F41" i="30"/>
  <c r="C16" i="17"/>
  <c r="F31" i="30"/>
  <c r="F42" i="30"/>
  <c r="D21" i="9"/>
  <c r="E21" i="9" s="1"/>
  <c r="F143" i="14"/>
  <c r="F132" i="14"/>
  <c r="F69" i="14"/>
  <c r="F61" i="14"/>
  <c r="F86" i="14"/>
  <c r="F82" i="14"/>
  <c r="F150" i="14"/>
  <c r="F15" i="14"/>
  <c r="F121" i="14"/>
  <c r="F73" i="14"/>
  <c r="F100" i="14"/>
  <c r="F139" i="14"/>
  <c r="F131" i="14"/>
  <c r="F7" i="14"/>
  <c r="F44" i="14"/>
  <c r="F85" i="14"/>
  <c r="F149" i="14"/>
  <c r="F14" i="14"/>
  <c r="F53" i="14"/>
  <c r="F26" i="14"/>
  <c r="F80" i="14"/>
  <c r="F72" i="14"/>
  <c r="F99" i="14"/>
  <c r="F113" i="14"/>
  <c r="F105" i="14"/>
  <c r="F6" i="14"/>
  <c r="F43" i="14"/>
  <c r="F67" i="14"/>
  <c r="F148" i="14"/>
  <c r="F21" i="14"/>
  <c r="F60" i="14"/>
  <c r="F52" i="14"/>
  <c r="F119" i="14"/>
  <c r="F34" i="14"/>
  <c r="F98" i="14"/>
  <c r="F112" i="14"/>
  <c r="F13" i="14"/>
  <c r="F5" i="14"/>
  <c r="F66" i="14"/>
  <c r="F91" i="14"/>
  <c r="F83" i="14"/>
  <c r="F147" i="14"/>
  <c r="F153" i="14"/>
  <c r="F19" i="14"/>
  <c r="F58" i="14"/>
  <c r="F50" i="14"/>
  <c r="F23" i="14"/>
  <c r="F117" i="14"/>
  <c r="F32" i="14"/>
  <c r="F77" i="14"/>
  <c r="F127" i="14"/>
  <c r="F11" i="14"/>
  <c r="F162" i="14"/>
  <c r="F154" i="14"/>
  <c r="F125" i="14"/>
  <c r="F27" i="30"/>
  <c r="F38" i="30"/>
  <c r="F45" i="30"/>
  <c r="F10" i="30"/>
  <c r="F35" i="30"/>
  <c r="F46" i="30"/>
  <c r="G45" i="30" s="1"/>
  <c r="F11" i="30"/>
  <c r="F29" i="30"/>
  <c r="F43" i="30"/>
  <c r="F14" i="30"/>
  <c r="G15" i="30" s="1"/>
  <c r="F30" i="30"/>
  <c r="F14" i="26"/>
  <c r="G15" i="26" s="1"/>
  <c r="F105" i="26"/>
  <c r="G106" i="26" s="1"/>
  <c r="F118" i="26"/>
  <c r="G117" i="26" s="1"/>
  <c r="F12" i="26"/>
  <c r="F95" i="26"/>
  <c r="G72" i="26"/>
  <c r="F134" i="26"/>
  <c r="G134" i="26" s="1"/>
  <c r="F27" i="26"/>
  <c r="F22" i="26"/>
  <c r="G23" i="26" s="1"/>
  <c r="F110" i="26"/>
  <c r="G109" i="26" s="1"/>
  <c r="F113" i="26"/>
  <c r="G113" i="26" s="1"/>
  <c r="F13" i="26"/>
  <c r="F90" i="26"/>
  <c r="F96" i="26"/>
  <c r="G103" i="26"/>
  <c r="F126" i="26"/>
  <c r="G126" i="26" s="1"/>
  <c r="F142" i="26"/>
  <c r="G141" i="26" s="1"/>
  <c r="G132" i="26"/>
  <c r="F43" i="26"/>
  <c r="G43" i="26" s="1"/>
  <c r="F129" i="26"/>
  <c r="G130" i="26" s="1"/>
  <c r="F145" i="26"/>
  <c r="G145" i="26" s="1"/>
  <c r="F11" i="26"/>
  <c r="F91" i="26"/>
  <c r="D15" i="9"/>
  <c r="E13" i="9"/>
  <c r="F13" i="9" s="1"/>
  <c r="E8" i="9"/>
  <c r="F8" i="9" s="1"/>
  <c r="D16" i="9"/>
  <c r="E12" i="9"/>
  <c r="E24" i="9"/>
  <c r="E17" i="9"/>
  <c r="E18" i="9"/>
  <c r="F18" i="9" s="1"/>
  <c r="K3" i="9"/>
  <c r="K4" i="9"/>
  <c r="K6" i="9"/>
  <c r="K14" i="9"/>
  <c r="K7" i="9"/>
  <c r="K11" i="9"/>
  <c r="K5" i="9"/>
  <c r="K13" i="9"/>
  <c r="Q1" i="15"/>
  <c r="C20" i="9" s="1"/>
  <c r="E20" i="9" s="1"/>
  <c r="F59" i="14"/>
  <c r="F42" i="14"/>
  <c r="F28" i="14"/>
  <c r="F140" i="14"/>
  <c r="F93" i="14"/>
  <c r="F156" i="14"/>
  <c r="F96" i="14"/>
  <c r="F146" i="14"/>
  <c r="F71" i="14"/>
  <c r="F130" i="14"/>
  <c r="F84" i="14"/>
  <c r="F157" i="14"/>
  <c r="F141" i="14"/>
  <c r="F120" i="14"/>
  <c r="F138" i="14"/>
  <c r="F106" i="14"/>
  <c r="F79" i="14"/>
  <c r="F27" i="14"/>
  <c r="F137" i="14"/>
  <c r="F114" i="14"/>
  <c r="F54" i="14"/>
  <c r="F142" i="14"/>
  <c r="F36" i="14"/>
  <c r="F68" i="14"/>
  <c r="F25" i="14"/>
  <c r="F151" i="14"/>
  <c r="F122" i="14"/>
  <c r="F37" i="14"/>
  <c r="F129" i="14"/>
  <c r="D7" i="13"/>
  <c r="F7" i="13" s="1"/>
  <c r="D14" i="13"/>
  <c r="F14" i="13" s="1"/>
  <c r="D15" i="13"/>
  <c r="F15" i="13" s="1"/>
  <c r="D6" i="13"/>
  <c r="F6" i="13" s="1"/>
  <c r="D8" i="13"/>
  <c r="F8" i="13" s="1"/>
  <c r="D13" i="13"/>
  <c r="F13" i="13" s="1"/>
  <c r="D16" i="13"/>
  <c r="F16" i="13" s="1"/>
  <c r="F159" i="14"/>
  <c r="D3" i="13"/>
  <c r="G112" i="26"/>
  <c r="F46" i="26"/>
  <c r="G46" i="26" s="1"/>
  <c r="H102" i="17"/>
  <c r="H93" i="17"/>
  <c r="H91" i="17"/>
  <c r="H77" i="17"/>
  <c r="F144" i="26"/>
  <c r="H19" i="17"/>
  <c r="H58" i="17"/>
  <c r="G123" i="26"/>
  <c r="G86" i="26"/>
  <c r="F18" i="26"/>
  <c r="H141" i="17"/>
  <c r="F32" i="26"/>
  <c r="G33" i="26" s="1"/>
  <c r="G102" i="26"/>
  <c r="H105" i="17"/>
  <c r="F16" i="30"/>
  <c r="F18" i="30"/>
  <c r="G18" i="30" s="1"/>
  <c r="F13" i="30"/>
  <c r="G13" i="30" s="1"/>
  <c r="F22" i="30"/>
  <c r="F28" i="30"/>
  <c r="G28" i="30" s="1"/>
  <c r="F36" i="30"/>
  <c r="F44" i="30"/>
  <c r="G44" i="30" s="1"/>
  <c r="F24" i="30"/>
  <c r="F32" i="30"/>
  <c r="F40" i="30"/>
  <c r="G4" i="26"/>
  <c r="G3" i="26"/>
  <c r="G9" i="26"/>
  <c r="G10" i="26"/>
  <c r="G87" i="26"/>
  <c r="H44" i="17"/>
  <c r="H6" i="17"/>
  <c r="H47" i="17"/>
  <c r="H15" i="17"/>
  <c r="G24" i="26"/>
  <c r="H70" i="17"/>
  <c r="G64" i="26"/>
  <c r="G16" i="26"/>
  <c r="F128" i="26"/>
  <c r="G127" i="26" s="1"/>
  <c r="H84" i="17"/>
  <c r="F137" i="26"/>
  <c r="G137" i="26" s="1"/>
  <c r="F51" i="26"/>
  <c r="F84" i="26"/>
  <c r="F99" i="26"/>
  <c r="F34" i="26"/>
  <c r="G58" i="26"/>
  <c r="G88" i="26"/>
  <c r="H85" i="17"/>
  <c r="F50" i="26"/>
  <c r="G44" i="26"/>
  <c r="G67" i="26"/>
  <c r="H139" i="17"/>
  <c r="H68" i="17"/>
  <c r="G136" i="26"/>
  <c r="H3" i="17"/>
  <c r="F108" i="26"/>
  <c r="G107" i="26" s="1"/>
  <c r="H127" i="17"/>
  <c r="F49" i="26"/>
  <c r="G48" i="26" s="1"/>
  <c r="G20" i="26"/>
  <c r="G55" i="26"/>
  <c r="G17" i="26"/>
  <c r="G81" i="26"/>
  <c r="G31" i="26"/>
  <c r="G29" i="26"/>
  <c r="H43" i="17"/>
  <c r="F122" i="26"/>
  <c r="G129" i="26"/>
  <c r="G39" i="26"/>
  <c r="G38" i="26"/>
  <c r="G115" i="26"/>
  <c r="G116" i="26"/>
  <c r="G42" i="26"/>
  <c r="G63" i="26"/>
  <c r="G62" i="26"/>
  <c r="G30" i="26"/>
  <c r="G21" i="26"/>
  <c r="G65" i="26"/>
  <c r="G111" i="26"/>
  <c r="G25" i="26"/>
  <c r="G80" i="26"/>
  <c r="F5" i="26"/>
  <c r="G5" i="26" s="1"/>
  <c r="F92" i="26"/>
  <c r="G93" i="26" s="1"/>
  <c r="G104" i="26"/>
  <c r="F60" i="26"/>
  <c r="F40" i="26"/>
  <c r="G54" i="26"/>
  <c r="G45" i="26"/>
  <c r="C16" i="9"/>
  <c r="E16" i="9" s="1"/>
  <c r="C23" i="9"/>
  <c r="L1" i="17" s="1"/>
  <c r="I34" i="30"/>
  <c r="I23" i="30"/>
  <c r="I31" i="30"/>
  <c r="I40" i="30"/>
  <c r="I24" i="30"/>
  <c r="I16" i="30"/>
  <c r="I21" i="30"/>
  <c r="I46" i="30"/>
  <c r="I11" i="30"/>
  <c r="I36" i="30"/>
  <c r="I12" i="30"/>
  <c r="I37" i="30"/>
  <c r="I42" i="30"/>
  <c r="I35" i="30"/>
  <c r="I17" i="30"/>
  <c r="I22" i="30"/>
  <c r="I18" i="30"/>
  <c r="I13" i="30"/>
  <c r="I27" i="30"/>
  <c r="I38" i="30"/>
  <c r="I25" i="30"/>
  <c r="I14" i="30"/>
  <c r="I28" i="30"/>
  <c r="I26" i="30"/>
  <c r="I39" i="30"/>
  <c r="I29" i="30"/>
  <c r="I43" i="30"/>
  <c r="I41" i="30"/>
  <c r="I19" i="30"/>
  <c r="I30" i="30"/>
  <c r="I44" i="30"/>
  <c r="I10" i="30"/>
  <c r="I33" i="30"/>
  <c r="I20" i="30"/>
  <c r="I32" i="30"/>
  <c r="I45" i="30"/>
  <c r="I15" i="30"/>
  <c r="F9" i="9"/>
  <c r="F10" i="9"/>
  <c r="F5" i="9"/>
  <c r="F4" i="9"/>
  <c r="F3" i="9"/>
  <c r="F6" i="9"/>
  <c r="F7" i="9"/>
  <c r="D23" i="9"/>
  <c r="C15" i="9"/>
  <c r="E15" i="9" s="1"/>
  <c r="I23" i="9"/>
  <c r="J23" i="9"/>
  <c r="J16" i="9"/>
  <c r="I16" i="9"/>
  <c r="I15" i="9"/>
  <c r="J15" i="9"/>
  <c r="E19" i="9"/>
  <c r="D11" i="13"/>
  <c r="F11" i="13" s="1"/>
  <c r="F101" i="14"/>
  <c r="D12" i="13"/>
  <c r="F12" i="13" s="1"/>
  <c r="F3" i="14"/>
  <c r="D17" i="13"/>
  <c r="F17" i="13" s="1"/>
  <c r="F35" i="14"/>
  <c r="F152" i="14"/>
  <c r="D4" i="13"/>
  <c r="F4" i="13" s="1"/>
  <c r="D10" i="13"/>
  <c r="F10" i="13" s="1"/>
  <c r="F133" i="14"/>
  <c r="F144" i="14"/>
  <c r="D5" i="13"/>
  <c r="F5" i="13" s="1"/>
  <c r="F158" i="14"/>
  <c r="F24" i="14"/>
  <c r="D9" i="13"/>
  <c r="F9" i="13" s="1"/>
  <c r="F3" i="13" l="1"/>
  <c r="D1" i="15"/>
  <c r="G16" i="30"/>
  <c r="G38" i="30"/>
  <c r="G14" i="30"/>
  <c r="G10" i="30"/>
  <c r="G40" i="30"/>
  <c r="G18" i="26"/>
  <c r="G122" i="26"/>
  <c r="G56" i="26"/>
  <c r="G4" i="30"/>
  <c r="G68" i="26"/>
  <c r="G19" i="26"/>
  <c r="G3" i="30"/>
  <c r="F17" i="9"/>
  <c r="G9" i="9"/>
  <c r="F14" i="9"/>
  <c r="G41" i="30"/>
  <c r="G37" i="30"/>
  <c r="G61" i="26"/>
  <c r="G75" i="26"/>
  <c r="G77" i="26"/>
  <c r="G50" i="26"/>
  <c r="G119" i="26"/>
  <c r="G82" i="26"/>
  <c r="G40" i="26"/>
  <c r="G70" i="26"/>
  <c r="G35" i="26"/>
  <c r="G133" i="26"/>
  <c r="G53" i="26"/>
  <c r="G26" i="26"/>
  <c r="L12" i="9"/>
  <c r="G24" i="30"/>
  <c r="G26" i="30"/>
  <c r="G42" i="30"/>
  <c r="G121" i="26"/>
  <c r="G98" i="26"/>
  <c r="G14" i="26"/>
  <c r="G22" i="26"/>
  <c r="G90" i="26"/>
  <c r="G140" i="26"/>
  <c r="G125" i="26"/>
  <c r="G27" i="26"/>
  <c r="G78" i="26"/>
  <c r="G142" i="26"/>
  <c r="G95" i="26"/>
  <c r="G57" i="26"/>
  <c r="F11" i="9"/>
  <c r="L7" i="9"/>
  <c r="G8" i="9"/>
  <c r="F15" i="9"/>
  <c r="G14" i="9"/>
  <c r="G10" i="9"/>
  <c r="G5" i="9"/>
  <c r="G7" i="9"/>
  <c r="G6" i="9"/>
  <c r="G12" i="9"/>
  <c r="G13" i="9"/>
  <c r="G11" i="9"/>
  <c r="G3" i="9"/>
  <c r="F12" i="9"/>
  <c r="G4" i="9"/>
  <c r="G36" i="26"/>
  <c r="G114" i="26"/>
  <c r="G7" i="26"/>
  <c r="G6" i="26"/>
  <c r="G110" i="26"/>
  <c r="G47" i="26"/>
  <c r="G91" i="26"/>
  <c r="G118" i="26"/>
  <c r="G11" i="26"/>
  <c r="G105" i="26"/>
  <c r="G96" i="26"/>
  <c r="G23" i="30"/>
  <c r="G21" i="30"/>
  <c r="G33" i="30"/>
  <c r="G11" i="30"/>
  <c r="G17" i="30"/>
  <c r="G32" i="30"/>
  <c r="G30" i="30"/>
  <c r="G46" i="30"/>
  <c r="G12" i="30"/>
  <c r="G39" i="30"/>
  <c r="G20" i="30"/>
  <c r="G29" i="30"/>
  <c r="G19" i="30"/>
  <c r="G35" i="30"/>
  <c r="G94" i="26"/>
  <c r="G12" i="26"/>
  <c r="G13" i="26"/>
  <c r="G41" i="26"/>
  <c r="G146" i="26"/>
  <c r="G108" i="26"/>
  <c r="G60" i="26"/>
  <c r="G51" i="26"/>
  <c r="L6" i="9"/>
  <c r="L4" i="9"/>
  <c r="L14" i="9"/>
  <c r="K16" i="9"/>
  <c r="L3" i="9"/>
  <c r="L13" i="9"/>
  <c r="L10" i="9"/>
  <c r="L5" i="9"/>
  <c r="L8" i="9"/>
  <c r="L11" i="9"/>
  <c r="L9" i="9"/>
  <c r="K15" i="9"/>
  <c r="G14" i="13"/>
  <c r="G3" i="13"/>
  <c r="G15" i="13"/>
  <c r="G17" i="13"/>
  <c r="G9" i="13"/>
  <c r="G5" i="13"/>
  <c r="G10" i="13"/>
  <c r="G12" i="13"/>
  <c r="G32" i="26"/>
  <c r="G143" i="26"/>
  <c r="G144" i="26"/>
  <c r="G43" i="30"/>
  <c r="G27" i="30"/>
  <c r="G36" i="30"/>
  <c r="G31" i="30"/>
  <c r="G22" i="30"/>
  <c r="G84" i="26"/>
  <c r="G85" i="26"/>
  <c r="G34" i="26"/>
  <c r="G49" i="26"/>
  <c r="G128" i="26"/>
  <c r="G138" i="26"/>
  <c r="G99" i="26"/>
  <c r="G100" i="26"/>
  <c r="G92" i="26"/>
  <c r="F20" i="9"/>
  <c r="E23" i="9"/>
  <c r="F16" i="9"/>
  <c r="F19" i="9"/>
  <c r="F21" i="9"/>
  <c r="G16" i="13"/>
  <c r="G13" i="13"/>
  <c r="E1" i="15"/>
  <c r="G8" i="13"/>
  <c r="G4" i="13"/>
  <c r="G6" i="13"/>
  <c r="G11" i="13"/>
  <c r="G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<sst xmlns="http://schemas.openxmlformats.org/spreadsheetml/2006/main" count="8186" uniqueCount="2514">
  <si>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</si>
  <si>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</si>
  <si>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</si>
  <si>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</si>
  <si>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</si>
  <si>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</si>
  <si>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</si>
  <si>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</si>
  <si>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</si>
  <si>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Fernando Valero</t>
  </si>
  <si>
    <t>Luis Lorente</t>
  </si>
  <si>
    <t>Domingo Pascual</t>
  </si>
  <si>
    <t>Roberto Pazos</t>
  </si>
  <si>
    <t>Francisco Palmero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</si>
  <si>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</si>
  <si>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</si>
  <si>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</si>
  <si>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</si>
  <si>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</si>
  <si>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</si>
  <si>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</si>
  <si>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</si>
  <si>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</si>
  <si>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</si>
  <si>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</si>
  <si>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</si>
  <si>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</si>
  <si>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</si>
  <si>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</si>
  <si>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</si>
  <si>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</si>
  <si>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</si>
  <si>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</si>
  <si>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</si>
  <si>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</si>
  <si>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</si>
  <si>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</si>
  <si>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</si>
  <si>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</si>
  <si>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</si>
  <si>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</si>
  <si>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</si>
  <si>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</si>
  <si>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</si>
  <si>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</si>
  <si>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</si>
  <si>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</si>
  <si>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</si>
  <si>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</si>
  <si>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</si>
  <si>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</si>
  <si>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</si>
  <si>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</si>
  <si>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</si>
  <si>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</si>
  <si>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</si>
  <si>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</si>
  <si>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</si>
  <si>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</si>
  <si>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</si>
  <si>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</si>
  <si>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</si>
  <si>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</si>
  <si>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</si>
  <si>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</si>
  <si>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</si>
  <si>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</si>
  <si>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</si>
  <si>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</si>
  <si>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</si>
  <si>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</si>
  <si>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</si>
  <si>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</si>
  <si>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</si>
  <si>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</si>
  <si>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</si>
  <si>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</si>
  <si>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</si>
  <si>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</si>
  <si>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</si>
  <si>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</si>
  <si>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</si>
  <si>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</si>
  <si>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</si>
  <si>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</si>
  <si>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</si>
  <si>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</si>
  <si>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</si>
  <si>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</si>
  <si>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</si>
  <si>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</si>
  <si>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</si>
  <si>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</si>
  <si>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</si>
  <si>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</si>
  <si>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</si>
  <si>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</si>
  <si>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</si>
  <si>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</si>
  <si>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</si>
  <si>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</si>
  <si>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</si>
  <si>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</si>
  <si>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</si>
  <si>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</si>
  <si>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</si>
  <si>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</si>
  <si>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</si>
  <si>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</si>
  <si>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</si>
  <si>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</si>
  <si>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</si>
  <si>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</si>
  <si>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</si>
  <si>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</si>
  <si>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</si>
  <si>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</si>
  <si>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</si>
  <si>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</si>
  <si>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</si>
  <si>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</si>
  <si>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</si>
  <si>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</si>
  <si>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</si>
  <si>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</si>
  <si>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</si>
  <si>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</si>
  <si>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</si>
  <si>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</si>
  <si>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</si>
  <si>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</si>
  <si>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</si>
  <si>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</si>
  <si>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</si>
  <si>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</si>
  <si>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</si>
  <si>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</si>
  <si>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</si>
  <si>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</si>
  <si>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</si>
  <si>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</si>
  <si>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</si>
  <si>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</si>
  <si>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</si>
  <si>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</si>
  <si>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</si>
  <si>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</si>
  <si>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</si>
  <si>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</si>
  <si>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</si>
  <si>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</si>
  <si>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</si>
  <si>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</si>
  <si>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</si>
  <si>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</si>
  <si>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</si>
  <si>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</si>
  <si>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</si>
  <si>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</si>
  <si>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</si>
  <si>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</si>
  <si>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</si>
  <si>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</si>
  <si>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</si>
  <si>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</si>
  <si>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</si>
  <si>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</si>
  <si>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</si>
  <si>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</si>
  <si>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</si>
  <si>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</si>
  <si>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</si>
  <si>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</si>
  <si>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</si>
  <si>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</si>
  <si>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</si>
  <si>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</si>
  <si>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</si>
  <si>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</si>
  <si>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</si>
  <si>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</si>
  <si>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</si>
  <si>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</si>
  <si>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</si>
  <si>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</si>
  <si>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</si>
  <si>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</si>
  <si>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</si>
  <si>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</si>
  <si>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</si>
  <si>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</si>
  <si>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</si>
  <si>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</si>
  <si>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</si>
  <si>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</si>
  <si>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</si>
  <si>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</si>
  <si>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</si>
  <si>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</si>
  <si>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</si>
  <si>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AUTOSERVICIO CACERES - PLASENCIA</t>
  </si>
  <si>
    <t>CEE6</t>
  </si>
  <si>
    <t>AUTOSERVICIO MADRID - VALDEMORO</t>
  </si>
  <si>
    <t>CEE1</t>
  </si>
  <si>
    <t>AUTOSERVICIO MADRID - SAN FERNANDO DE HENARES</t>
  </si>
  <si>
    <t>AUTOSERVICIO LA RIOJA - CALAHORRA</t>
  </si>
  <si>
    <t>CEEF</t>
  </si>
  <si>
    <t>AUTOSERVICIO TERUEL</t>
  </si>
  <si>
    <t>CEEC</t>
  </si>
  <si>
    <t>AUTOSERVICIO CANTABRIA - CARTES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</si>
  <si>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</si>
  <si>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</si>
  <si>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</si>
  <si>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</si>
  <si>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</si>
  <si>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</si>
  <si>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</si>
  <si>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</si>
  <si>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</si>
  <si>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</si>
  <si>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</si>
  <si>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</si>
  <si>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</si>
  <si>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</si>
  <si>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</si>
  <si>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</si>
  <si>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</si>
  <si>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</si>
  <si>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</si>
  <si>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</si>
  <si>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</si>
  <si>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</si>
  <si>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</si>
  <si>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</si>
  <si>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</si>
  <si>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</si>
  <si>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</si>
  <si>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</si>
  <si>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</si>
  <si>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</si>
  <si>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</si>
  <si>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</si>
  <si>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</si>
  <si>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</si>
  <si>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</si>
  <si>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</si>
  <si>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</si>
  <si>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</si>
  <si>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</si>
  <si>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</si>
  <si>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</si>
  <si>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</si>
  <si>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</si>
  <si>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</si>
  <si>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</si>
  <si>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</si>
  <si>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</si>
  <si>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</si>
  <si>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</si>
  <si>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</si>
  <si>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</si>
  <si>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</si>
  <si>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</si>
  <si>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</si>
  <si>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</si>
  <si>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</si>
  <si>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</si>
  <si>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</si>
  <si>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</si>
  <si>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</si>
  <si>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</si>
  <si>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</si>
  <si>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</si>
  <si>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</si>
  <si>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</si>
  <si>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</si>
  <si>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</si>
  <si>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</si>
  <si>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</si>
  <si>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</si>
  <si>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</si>
  <si>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</si>
  <si>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</si>
  <si>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</si>
  <si>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</si>
  <si>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</si>
  <si>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</si>
  <si>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</si>
  <si>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</si>
  <si>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</si>
  <si>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</si>
  <si>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</si>
  <si>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</si>
  <si>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</si>
  <si>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</si>
  <si>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</si>
  <si>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</si>
  <si>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</si>
  <si>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</si>
  <si>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</si>
  <si>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</si>
  <si>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</si>
  <si>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</si>
  <si>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</si>
  <si>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</si>
  <si>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</si>
  <si>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</si>
  <si>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</si>
  <si>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</si>
  <si>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</si>
  <si>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</si>
  <si>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</si>
  <si>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</si>
  <si>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</si>
  <si>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</si>
  <si>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</si>
  <si>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</si>
  <si>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</si>
  <si>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</si>
  <si>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</si>
  <si>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</si>
  <si>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</si>
  <si>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</si>
  <si>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</si>
  <si>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</si>
  <si>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</si>
  <si>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</si>
  <si>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</si>
  <si>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</si>
  <si>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</si>
  <si>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</si>
  <si>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</si>
  <si>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</si>
  <si>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</si>
  <si>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</si>
  <si>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</si>
  <si>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</si>
  <si>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</si>
  <si>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</si>
  <si>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</si>
  <si>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</si>
  <si>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</si>
  <si>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</si>
  <si>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</si>
  <si>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</si>
  <si>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</si>
  <si>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</si>
  <si>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</si>
  <si>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</si>
  <si>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</si>
  <si>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</si>
  <si>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</si>
  <si>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</si>
  <si>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</si>
  <si>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</si>
  <si>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</si>
  <si>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</si>
  <si>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</si>
  <si>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</si>
  <si>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</si>
  <si>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</si>
  <si>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</si>
  <si>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</si>
  <si>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</si>
  <si>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</si>
  <si>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</si>
  <si>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</si>
  <si>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</si>
  <si>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</si>
  <si>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</si>
  <si>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</si>
  <si>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</si>
  <si>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</si>
  <si>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</si>
  <si>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</si>
  <si>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</si>
  <si>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</si>
  <si>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</si>
  <si>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</si>
  <si>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</si>
  <si>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</si>
  <si>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</si>
  <si>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</si>
  <si>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</si>
  <si>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</si>
  <si>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</si>
  <si>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</si>
  <si>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</si>
  <si>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</si>
  <si>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</si>
  <si>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</si>
  <si>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</si>
  <si>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</si>
  <si>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</si>
  <si>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</si>
  <si>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</si>
  <si>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</si>
  <si>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</si>
  <si>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</si>
  <si>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</si>
  <si>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</si>
  <si>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</si>
  <si>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</si>
  <si>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</si>
  <si>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</si>
  <si>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</si>
  <si>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</si>
  <si>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</si>
  <si>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</si>
  <si>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</si>
  <si>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</si>
  <si>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</si>
  <si>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</si>
  <si>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</si>
  <si>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</si>
  <si>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</si>
  <si>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</si>
  <si>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</si>
  <si>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</si>
  <si>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</si>
  <si>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</si>
  <si>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</si>
  <si>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</si>
  <si>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</si>
  <si>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</si>
  <si>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</si>
  <si>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</si>
  <si>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</si>
  <si>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</si>
  <si>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</si>
  <si>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</si>
  <si>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</si>
  <si>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</si>
  <si>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</si>
  <si>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</si>
  <si>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</si>
  <si>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</si>
  <si>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</si>
  <si>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</si>
  <si>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</si>
  <si>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</si>
  <si>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</si>
  <si>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</si>
  <si>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</si>
  <si>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</si>
  <si>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</si>
  <si>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</si>
  <si>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</si>
  <si>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</si>
  <si>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</si>
  <si>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</si>
  <si>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</si>
  <si>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</si>
  <si>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</si>
  <si>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</si>
  <si>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</si>
  <si>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</si>
  <si>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</si>
  <si>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</si>
  <si>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</si>
  <si>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</si>
  <si>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</si>
  <si>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</si>
  <si>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</si>
  <si>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</si>
  <si>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</si>
  <si>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</si>
  <si>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</si>
  <si>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</si>
  <si>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</si>
  <si>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</si>
  <si>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</si>
  <si>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</si>
  <si>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</si>
  <si>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</si>
  <si>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</si>
  <si>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</si>
  <si>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</si>
  <si>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</si>
  <si>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</si>
  <si>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</si>
  <si>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</si>
  <si>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</si>
  <si>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AA</t>
  </si>
  <si>
    <t>CL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</si>
  <si>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</si>
  <si>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</si>
  <si>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</si>
  <si>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</si>
  <si>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</si>
  <si>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</si>
  <si>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</si>
  <si>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</si>
  <si>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</si>
  <si>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</si>
  <si>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</si>
  <si>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</si>
  <si>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</si>
  <si>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</si>
  <si>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</si>
  <si>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</si>
  <si>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</si>
  <si>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</si>
  <si>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</si>
  <si>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</si>
  <si>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</si>
  <si>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</si>
  <si>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</si>
  <si>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</si>
  <si>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</si>
  <si>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</si>
  <si>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</si>
  <si>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</si>
  <si>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</si>
  <si>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</si>
  <si>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</si>
  <si>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</si>
  <si>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</si>
  <si>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</si>
  <si>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</si>
  <si>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</si>
  <si>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</si>
  <si>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</si>
  <si>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</si>
  <si>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</si>
  <si>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Reg</t>
  </si>
  <si>
    <t>CEEI</t>
  </si>
  <si>
    <t>AUTOSERVICIO A CORUÑA - RIBEIRA</t>
  </si>
  <si>
    <t>CEEL</t>
  </si>
  <si>
    <t>CEEM</t>
  </si>
  <si>
    <t>IRATXE GALINDEZ MIÑAUR</t>
  </si>
  <si>
    <t>DUELOS</t>
  </si>
  <si>
    <t>CEEH</t>
  </si>
  <si>
    <t>Duelos</t>
  </si>
  <si>
    <t>vd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</si>
  <si>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</si>
  <si>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</si>
  <si>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</si>
  <si>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</si>
  <si>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</si>
  <si>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</si>
  <si>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</si>
  <si>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</si>
  <si>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SEBASTIAN OPEN DAY 2024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</si>
  <si>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</si>
  <si>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</si>
  <si>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</si>
  <si>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</si>
  <si>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</si>
  <si>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</si>
  <si>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</si>
  <si>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</si>
  <si>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</si>
  <si>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MONICA MAZARRON VILLALONGA</t>
  </si>
  <si>
    <t>JTV</t>
  </si>
  <si>
    <t>MIGUEL LLOPIS GOMEZ</t>
  </si>
  <si>
    <t>CARLOS MENDOZA ALVAREZ</t>
  </si>
  <si>
    <t>FELIX PEREZ IZETA</t>
  </si>
  <si>
    <t>IGNACIO VIZCAINO MORILLO</t>
  </si>
  <si>
    <t>IGNACIO LANZA GARCIA</t>
  </si>
  <si>
    <t>ESTEFAN MOLINO MARTIN</t>
  </si>
  <si>
    <t>MONICA VIUDEZ VILA</t>
  </si>
  <si>
    <t>CAROLINA ALVAREZ PEREZ</t>
  </si>
  <si>
    <t>DRV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</si>
  <si>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</si>
  <si>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</si>
  <si>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</si>
  <si>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</si>
  <si>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</si>
  <si>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</si>
  <si>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IV</t>
  </si>
  <si>
    <t>JESUS MANUEL MIGUEL REINA</t>
  </si>
  <si>
    <t>ENRIQUE GONZALEZ RUIZ</t>
  </si>
  <si>
    <t>BORJA SAENZ MARTIN</t>
  </si>
  <si>
    <t>SERGIO ALVAREZ SAN JOSE</t>
  </si>
  <si>
    <t>CEEJ</t>
  </si>
  <si>
    <t>AUTOSERVCIO BCN - TODO CONSTRUCCIÓN</t>
  </si>
  <si>
    <t>CEES</t>
  </si>
  <si>
    <t>AUTOSERVICIO ALMERIA-ANTAS</t>
  </si>
  <si>
    <t>ANTONIO PEREZ FERNANDEZ</t>
  </si>
  <si>
    <t>0 - IV</t>
  </si>
  <si>
    <t>AUTOSERVICIO VALENCIA - JÁTIVA</t>
  </si>
  <si>
    <t>CEER</t>
  </si>
  <si>
    <t>CEET</t>
  </si>
  <si>
    <t>VICTOR MANUEL CASAIS MARTINEZ</t>
  </si>
  <si>
    <t>ANGEL MANUEL GONZALEZ AGUSTIN</t>
  </si>
  <si>
    <t>GUILLERMO GABAS ALATUEY</t>
  </si>
  <si>
    <t>JAIME DANIEL LARRAHONA ESPAÑA</t>
  </si>
  <si>
    <t>SERGI GENIS BORREGO</t>
  </si>
  <si>
    <t>JOSE IGNACIO FONT SIBILS</t>
  </si>
  <si>
    <t>OSCAR MARTINEZ GOMEZ</t>
  </si>
  <si>
    <t># RUIZ COMENERO, MAITE JG</t>
  </si>
  <si>
    <t># RUIZ COLMENERO, MAITE</t>
  </si>
  <si>
    <t>MANUEL ANTONIO FERREIRO SANTOS</t>
  </si>
  <si>
    <t>JOSE MANUEL RODRIGUEZ PEREZ</t>
  </si>
  <si>
    <t>JAVIER MIRANDA BALBASTRE</t>
  </si>
  <si>
    <t>ANTONIO VICENTE PAYA REIG</t>
  </si>
  <si>
    <t>FRANCISCO JOSE TORRES MOLINA</t>
  </si>
  <si>
    <t>JOAQUIN GONZALEZ VENEGAS</t>
  </si>
  <si>
    <t>FRANCISCO JOSE MOLINA MOLINA</t>
  </si>
  <si>
    <t>FRANCISCO JAVIER PEREZ CORTES</t>
  </si>
  <si>
    <t>FRANCISCO MARTIN TERESO ROSADO</t>
  </si>
  <si>
    <t>MANUEL HERRERA SAIZ</t>
  </si>
  <si>
    <t>ALICIA ACEDO CORTECERO</t>
  </si>
  <si>
    <t>PEDRO ANTONIO SANCHEZ HERNANDEZ</t>
  </si>
  <si>
    <t>ANDRES LUIS RAMOS BELTRAN</t>
  </si>
  <si>
    <t>MACRO 1</t>
  </si>
  <si>
    <t>MACRO 2</t>
  </si>
  <si>
    <t>SERGIO SAENZ</t>
  </si>
  <si>
    <t>DOMINIQUE GREBER (TV)</t>
  </si>
  <si>
    <t>CLIENTES RECUPERADOS</t>
  </si>
  <si>
    <t>MACRO NORTE</t>
  </si>
  <si>
    <t>MACRO SUR</t>
  </si>
  <si>
    <t>Antonio Jose Ramírez</t>
  </si>
  <si>
    <t>Carlos Alfaro</t>
  </si>
  <si>
    <t>Gerardo Pastor</t>
  </si>
  <si>
    <t>Jordi Magro</t>
  </si>
  <si>
    <t>Jorge Ferrándiz</t>
  </si>
  <si>
    <t>Juan Carlos Díaz</t>
  </si>
  <si>
    <t>Juan Carlos Vázquez</t>
  </si>
  <si>
    <t>Maite Ruiz</t>
  </si>
  <si>
    <t>Pepe Ballesta</t>
  </si>
  <si>
    <t>David Carmona</t>
  </si>
  <si>
    <t>Ramón Vinué</t>
  </si>
  <si>
    <t>Roberto Martínez</t>
  </si>
  <si>
    <t>Toni Pérez</t>
  </si>
  <si>
    <t>DC</t>
  </si>
  <si>
    <t>JMO</t>
  </si>
  <si>
    <t>REG</t>
  </si>
  <si>
    <t>AUTOSERVICIO LEON - VALDELAFUENTE</t>
  </si>
  <si>
    <t>AUTOSERVICIO ALICANTE - SANT VICENT</t>
  </si>
  <si>
    <t>AUTOSERVICIO ALICANTE - BENIDORM</t>
  </si>
  <si>
    <t>AUTOSERVICIO VALENCIA - MASSANASA</t>
  </si>
  <si>
    <t>AUTOSERVICIO ZARAGOZA-M.DESCALZAS</t>
  </si>
  <si>
    <t>AS MOVIL REG52</t>
  </si>
  <si>
    <t>AUTOSERVICIO MURCIA - CARAVACA</t>
  </si>
  <si>
    <t>AUTOSERVICIO BCN - EIXAMPLE</t>
  </si>
  <si>
    <t>AUTOSERVICIOS MADRID - MOSTOLES</t>
  </si>
  <si>
    <t>AUTOSERVICIOS VALENCIA - JÁTIVA</t>
  </si>
  <si>
    <t>AUTOSERVICIO MOVIL TARANCON</t>
  </si>
  <si>
    <t>AUTOSERVICIO BCN-RUBÍ</t>
  </si>
  <si>
    <t>AUTOSERVICIO GRANADA-BAZA</t>
  </si>
  <si>
    <t>CEEU</t>
  </si>
  <si>
    <t>AUTOSERVICIO SEVILLA -DOS HERMANAS</t>
  </si>
  <si>
    <t>abierto</t>
  </si>
  <si>
    <t>Festivo Local</t>
  </si>
  <si>
    <t>Patricia Pelayo Espinosa</t>
  </si>
  <si>
    <t>Naiara Ocón López</t>
  </si>
  <si>
    <t>César Hernández Pérez</t>
  </si>
  <si>
    <t>Erica Ramirez Rocandio</t>
  </si>
  <si>
    <t>Andrea Martinez Zabala</t>
  </si>
  <si>
    <t xml:space="preserve">Ana Belén Matilla Santos </t>
  </si>
  <si>
    <t>Patricia Ortiz Pascual</t>
  </si>
  <si>
    <t>David Martinez Salcedo</t>
  </si>
  <si>
    <t xml:space="preserve">Asier Borge Garcia </t>
  </si>
  <si>
    <t xml:space="preserve">Sara Guerrero Ulecia </t>
  </si>
  <si>
    <t>Yaiza Martín Quintanilla</t>
  </si>
  <si>
    <t>Mar Sanchez Salinas</t>
  </si>
  <si>
    <t>Jose Luis Pérez Granero</t>
  </si>
  <si>
    <t>Miryam Lumbreras Landazabal</t>
  </si>
  <si>
    <t>Ana Maria Pedreira Sastre</t>
  </si>
  <si>
    <t>Silvia Muñoz Sánchez</t>
  </si>
  <si>
    <t>Irene Maldonado Sariol</t>
  </si>
  <si>
    <t>Maria Almeida Martin</t>
  </si>
  <si>
    <t>Ani / Laura</t>
  </si>
  <si>
    <t xml:space="preserve">Mª Jose Moreno Campos </t>
  </si>
  <si>
    <t>Conchi Principal Martin</t>
  </si>
  <si>
    <t>Merche Esclusa Recio</t>
  </si>
  <si>
    <t>Aïda Moreno Campos</t>
  </si>
  <si>
    <t>Sergio Lumbreras Landazabal</t>
  </si>
  <si>
    <t>Celia Puertas Jordan</t>
  </si>
  <si>
    <t>Rosi Corral Lopez</t>
  </si>
  <si>
    <t>Marta Molina Corral</t>
  </si>
  <si>
    <t>Silvia Dionisio Peregrina</t>
  </si>
  <si>
    <t>M. Carmen García Moreno</t>
  </si>
  <si>
    <t>Asuncion Ortega Lopez</t>
  </si>
  <si>
    <t>Mireia Jordana Luna</t>
  </si>
  <si>
    <t>Diana Hidalgo García</t>
  </si>
  <si>
    <t>Montse Morte González</t>
  </si>
  <si>
    <t>Desirée Bosqued González</t>
  </si>
  <si>
    <t>Estefania Domingo Galan</t>
  </si>
  <si>
    <t>Serafia Pérez Bersarbe</t>
  </si>
  <si>
    <t xml:space="preserve">Rafaela Oterino </t>
  </si>
  <si>
    <t>BULLSEYE DAY 2023</t>
  </si>
  <si>
    <t>GRAN PREMIO APAC 2025</t>
  </si>
  <si>
    <t>MARIA PEREZ (EB)</t>
  </si>
  <si>
    <t>SERGIO CRESPO (AS)</t>
  </si>
  <si>
    <t>001</t>
  </si>
  <si>
    <t>002</t>
  </si>
  <si>
    <t>003</t>
  </si>
  <si>
    <t>012</t>
  </si>
  <si>
    <t>015</t>
  </si>
  <si>
    <t>017</t>
  </si>
  <si>
    <t>023</t>
  </si>
  <si>
    <t>028</t>
  </si>
  <si>
    <t>030</t>
  </si>
  <si>
    <t>032</t>
  </si>
  <si>
    <t>048</t>
  </si>
  <si>
    <t>053</t>
  </si>
  <si>
    <t>055</t>
  </si>
  <si>
    <t>059</t>
  </si>
  <si>
    <t>303</t>
  </si>
  <si>
    <t>314</t>
  </si>
  <si>
    <t>319</t>
  </si>
  <si>
    <t>327</t>
  </si>
  <si>
    <t>330</t>
  </si>
  <si>
    <t>424</t>
  </si>
  <si>
    <t>428</t>
  </si>
  <si>
    <t>451</t>
  </si>
  <si>
    <t>N08</t>
  </si>
  <si>
    <t>NI6</t>
  </si>
  <si>
    <t>MOTIVO DE PEDIDO</t>
  </si>
  <si>
    <t>EBUSINESS</t>
  </si>
  <si>
    <t>E-Shop (Pedido por internet)</t>
  </si>
  <si>
    <t>Promoción E-Shop</t>
  </si>
  <si>
    <t>B2B (Pedidos, XML)</t>
  </si>
  <si>
    <t>Comercio móvil (Apple)</t>
  </si>
  <si>
    <t>Promoción W-App</t>
  </si>
  <si>
    <t>B2B (conexión parcial manual)</t>
  </si>
  <si>
    <t>ORSY-MAT / ORSY-TEL (pedido directo)</t>
  </si>
  <si>
    <t>ORSYscan (pedido directo)</t>
  </si>
  <si>
    <t>Nuevo ORSYmat 4.0 (pedido directo)</t>
  </si>
  <si>
    <t>ORSYscan Direct</t>
  </si>
  <si>
    <t>ORSY Weight</t>
  </si>
  <si>
    <t>714</t>
  </si>
  <si>
    <t>ORSYmat CHE</t>
  </si>
  <si>
    <t>TOTAL EBUS</t>
  </si>
  <si>
    <t>recuperados</t>
  </si>
  <si>
    <t>salvados</t>
  </si>
  <si>
    <t>056</t>
  </si>
  <si>
    <t>E-Business</t>
  </si>
  <si>
    <t>Sistemas digitales</t>
  </si>
  <si>
    <t>R+S</t>
  </si>
  <si>
    <t>RANKING R+S</t>
  </si>
  <si>
    <t>CLIENTES SALVADOS 11M</t>
  </si>
  <si>
    <t>Vdor</t>
  </si>
  <si>
    <t>Nombre JG</t>
  </si>
  <si>
    <t>JORGE LOPEZ LOPEZ</t>
  </si>
  <si>
    <t>151</t>
  </si>
  <si>
    <t>324</t>
  </si>
  <si>
    <t>FERNANDO LEMA LOPEZ</t>
  </si>
  <si>
    <t>ADRIAN RODRIGUEZ BECERRA</t>
  </si>
  <si>
    <t>JUAN IGNACIO CAMBON MARIÑO</t>
  </si>
  <si>
    <t>ALEJANDRO RUIBAL QUINTELA</t>
  </si>
  <si>
    <t>JOSE SANTOS FERNANDEZ VAZQUEZ</t>
  </si>
  <si>
    <t>FRANCISCO JOSE GARCIA GARCIA</t>
  </si>
  <si>
    <t>PEDRO NEGRAL PAREDES</t>
  </si>
  <si>
    <t>BRAIS DE CASTRO PARDO</t>
  </si>
  <si>
    <t>ANTIA DIAZ DIAZ</t>
  </si>
  <si>
    <t>PABLO ARIAS REY</t>
  </si>
  <si>
    <t>MIGUEL ANGEL REIS RODRIGUEZ</t>
  </si>
  <si>
    <t>4657</t>
  </si>
  <si>
    <t>MIGUEL ANGEL FERNANDEZ GAVILANES</t>
  </si>
  <si>
    <t>BENITO PEREZ CABIDO</t>
  </si>
  <si>
    <t>MARCOS CASTRO RODRIGUEZ</t>
  </si>
  <si>
    <t>IVAN LOPEZ RODRIGUEZ</t>
  </si>
  <si>
    <t>JAVIER VAZQUEZ ARAUJO</t>
  </si>
  <si>
    <t>PAULA ARDA MALLO</t>
  </si>
  <si>
    <t>ALESANDER CARBALLO FRANCO</t>
  </si>
  <si>
    <t>JOAQUIN RODIÑO PEREZ</t>
  </si>
  <si>
    <t>AMADO ALONSO ALONSO</t>
  </si>
  <si>
    <t>SERGIO POUSO RODRIGUEZ</t>
  </si>
  <si>
    <t>5799</t>
  </si>
  <si>
    <t>ANDRES MENDEZ GOMEZ</t>
  </si>
  <si>
    <t>ENRIQUE RODRIGUEZ ALEJOS</t>
  </si>
  <si>
    <t>JAVIER BERMUDEZ ALVAREZ</t>
  </si>
  <si>
    <t>JESUS CASTRO PEDREIRA</t>
  </si>
  <si>
    <t>NESTOR FERNANDEZ REGUEIRO</t>
  </si>
  <si>
    <t>ANGEL MANUEL GONZALEZ ALONSO</t>
  </si>
  <si>
    <t>DAVID MENDEZ MONTERO</t>
  </si>
  <si>
    <t>DAVID PEREZ VILLAR</t>
  </si>
  <si>
    <t>JOSE EMILIO ACUÑA CALDAS</t>
  </si>
  <si>
    <t>JUAN CARLOS CHAN BLANCO</t>
  </si>
  <si>
    <t>DOMINGO MAGARIÑO CANOSA</t>
  </si>
  <si>
    <t>6776</t>
  </si>
  <si>
    <t>ENRIQUE VILA DIAZ</t>
  </si>
  <si>
    <t>FERNANDO VIDAL BONO</t>
  </si>
  <si>
    <t>BENITO ANTONIO MISER GUIZAN</t>
  </si>
  <si>
    <t>6</t>
  </si>
  <si>
    <t>LUIS ALBERTO BARRIOS MOTTA</t>
  </si>
  <si>
    <t>IAGO FERNANDEZ DEL RIO</t>
  </si>
  <si>
    <t>ALVARO SUAREZ IGLESIAS</t>
  </si>
  <si>
    <t>JORGE MARTIN RODRIGUEZ PROL</t>
  </si>
  <si>
    <t>MARTIN ABAL BARROS</t>
  </si>
  <si>
    <t>PABLO POUSA VAZQUEZ</t>
  </si>
  <si>
    <t>JOSE FRANCISCO LOUZAO REBOLO</t>
  </si>
  <si>
    <t>JAVIER RODRIGUEZ RUBIO</t>
  </si>
  <si>
    <t>ALBERTO VELO VIDAL</t>
  </si>
  <si>
    <t>55270</t>
  </si>
  <si>
    <t>FRANCISCO JAVIER GARCIA SISO</t>
  </si>
  <si>
    <t>ARTURO GARCIA BECERRA</t>
  </si>
  <si>
    <t>ANTONIO GOMEZ DOMINGUEZ</t>
  </si>
  <si>
    <t>MIGUEL ANGEL DIAZ FRANCO</t>
  </si>
  <si>
    <t>JOSE CASABELLA PEREZ</t>
  </si>
  <si>
    <t>DAVID DIZ DIAZ</t>
  </si>
  <si>
    <t>DANIEL GONZALEZ BARREIRA</t>
  </si>
  <si>
    <t>RODRIGO RODO RODRIGUEZ</t>
  </si>
  <si>
    <t>326</t>
  </si>
  <si>
    <t>EDMUNDO FERNANDEZ REGAL</t>
  </si>
  <si>
    <t>JOSE MANUEL UZAL MIRAMONTES</t>
  </si>
  <si>
    <t>DIEGO GULDRIS VAZQUEZ</t>
  </si>
  <si>
    <t>NOELIA SANCHEZ VAZQUEZ</t>
  </si>
  <si>
    <t>JACOBO DIAZ FERNANDEZ</t>
  </si>
  <si>
    <t>JORGE AREAN VAZQUEZ</t>
  </si>
  <si>
    <t>IAGO RODRIGUEZ MIGUEZ</t>
  </si>
  <si>
    <t>PABLO PICALLO GONZALEZ</t>
  </si>
  <si>
    <t>FERNANDO GOLDAR DURAN</t>
  </si>
  <si>
    <t>JOSE RAMON VARELA CASTRILLON</t>
  </si>
  <si>
    <t>MANUEL PABLO ALVAREZ BAJO</t>
  </si>
  <si>
    <t>FABRICIO FERRO FOLGAR</t>
  </si>
  <si>
    <t>PABLO MONTERO MALVAR</t>
  </si>
  <si>
    <t>823</t>
  </si>
  <si>
    <t>DIEGO GALLARDO GONZALEZ</t>
  </si>
  <si>
    <t>MARIA LUZ DIVINA COSTA CAAMAÑO</t>
  </si>
  <si>
    <t>JUAN CARLOS VAZQUEZ FRAGA</t>
  </si>
  <si>
    <t>MANUEL CARLOS ALFAYA IGLESIAS</t>
  </si>
  <si>
    <t>FIDEL ALBERTO IGLESIAS MAROÑO</t>
  </si>
  <si>
    <t>RAMIRO LIRES CARBALLO</t>
  </si>
  <si>
    <t>CESAR ALVAREZ BLANCO</t>
  </si>
  <si>
    <t>MARCOS VAZQUEZ POMAR</t>
  </si>
  <si>
    <t>FRANCISCO JAVIER SANCHEZ CORRAL</t>
  </si>
  <si>
    <t>GIL GOMEZ RODRIGUEZ</t>
  </si>
  <si>
    <t>ANGEL PEREZ PANIZO</t>
  </si>
  <si>
    <t>LEOPOLDO OJEA DE CASTRO</t>
  </si>
  <si>
    <t>MARCOS BARREIRO CASTIÑEIRA</t>
  </si>
  <si>
    <t>827</t>
  </si>
  <si>
    <t>JOSE MANUEL RODRIGUEZ GONZALEZ</t>
  </si>
  <si>
    <t>PEDRO MANUEL PARIS PADILLA</t>
  </si>
  <si>
    <t>DIEGO FERNANDEZ CID</t>
  </si>
  <si>
    <t>GONZALO MANZANO PEREZ</t>
  </si>
  <si>
    <t>GONZALO FERRO MARES</t>
  </si>
  <si>
    <t>DAVID GARRIDO TRIGO</t>
  </si>
  <si>
    <t>SERGIO BARREIRO GARCIA</t>
  </si>
  <si>
    <t>JOSE ANTONIO RODRIGUEZ CARAMES</t>
  </si>
  <si>
    <t>ALVARO SUENGAS ALVAREZ</t>
  </si>
  <si>
    <t>DIEGO DE DIOS IGLESIAS</t>
  </si>
  <si>
    <t>DAVID PENEDO PORTELA</t>
  </si>
  <si>
    <t>ISMAEL GONZALEZ MARTINEZ</t>
  </si>
  <si>
    <t>ERIC BALBUENA COMESAÑA</t>
  </si>
  <si>
    <t>FERNANDO SAMPAYO MOURE</t>
  </si>
  <si>
    <t>MIGUEL ANGEL MOLARES LORENZO</t>
  </si>
  <si>
    <t>JOSE ANTONIO PALOMARES OJEDA</t>
  </si>
  <si>
    <t>SANTIAGO MIGUEZ MARIÑO</t>
  </si>
  <si>
    <t>847</t>
  </si>
  <si>
    <t>VICTOR MANUEL CARPENTE GARCIA</t>
  </si>
  <si>
    <t>ALBERTO CAO LOPEZ</t>
  </si>
  <si>
    <t>JOAQUIN FONSECA RIVADULLA</t>
  </si>
  <si>
    <t>EVA GONZALEZ FERNANDEZ</t>
  </si>
  <si>
    <t>CARMEN CASTRO REBOLO</t>
  </si>
  <si>
    <t>ANTON LOPEZ RODRIGUEZ</t>
  </si>
  <si>
    <t>HERNAN MAXIMILIANO INGRASSIA FARACHE</t>
  </si>
  <si>
    <t>MANUEL ENRIQUE VAZQUEZ CARBON</t>
  </si>
  <si>
    <t>ELIAS SAMPEDRO HIDALGO</t>
  </si>
  <si>
    <t>VICTOR MANUEL ORDOÑEZ GONZALEZ</t>
  </si>
  <si>
    <t>1821</t>
  </si>
  <si>
    <t>JORGE ASLA CARNICERO</t>
  </si>
  <si>
    <t>MIGUEL TAIBO GONZALEZ</t>
  </si>
  <si>
    <t>DAVID MOSQUERA RODRIGUEZ</t>
  </si>
  <si>
    <t>PABLO ROMERO SUAREZ</t>
  </si>
  <si>
    <t>DIONISIO VAZQUEZ VIGO</t>
  </si>
  <si>
    <t>JOSE ANGEL CARBON ARIAS</t>
  </si>
  <si>
    <t>MARTIN CABANAS AMOR</t>
  </si>
  <si>
    <t>JUAN YAÑEZ NUÑEZ</t>
  </si>
  <si>
    <t>MODESTO LEDO VARELA</t>
  </si>
  <si>
    <t>DIEGO DACASA GARCIA</t>
  </si>
  <si>
    <t>3166</t>
  </si>
  <si>
    <t>JACOBO GOMEZ RAÑA</t>
  </si>
  <si>
    <t>EDUARDO SEIJAS PIÑEIRO</t>
  </si>
  <si>
    <t>DANIEL RUIBAL CAAMAÑO</t>
  </si>
  <si>
    <t>JORGE REBOLO RIVAS</t>
  </si>
  <si>
    <t>IAGO ARIAS FERNANDEZ</t>
  </si>
  <si>
    <t>MANUEL RODRIGUEZ ROJO</t>
  </si>
  <si>
    <t>DAVID PENA GARCIA</t>
  </si>
  <si>
    <t>GABRIEL BARCALA MEILAN</t>
  </si>
  <si>
    <t>JOSE ESTEVEZ PINO</t>
  </si>
  <si>
    <t>FABIO A. AGUIN PINTOS</t>
  </si>
  <si>
    <t>AARON CALDAS GARCIA</t>
  </si>
  <si>
    <t>DANIEL ALVAREZ DOMINGUEZ</t>
  </si>
  <si>
    <t>LEONARDO DORADO PRIETO</t>
  </si>
  <si>
    <t>152</t>
  </si>
  <si>
    <t>42284</t>
  </si>
  <si>
    <t>MARIELDA GARCIA ALVAREZ</t>
  </si>
  <si>
    <t>GABRIEL LEIVAS LAVANDEIRA</t>
  </si>
  <si>
    <t>SILVIA FERNANDEZ ALVAREZ</t>
  </si>
  <si>
    <t>LUCIA PRIETO EIRAS</t>
  </si>
  <si>
    <t>ALEJANDRO DIAZ MORO</t>
  </si>
  <si>
    <t>PABLO VAZQUEZ GUTIERREZ</t>
  </si>
  <si>
    <t>BEATRIZ DE BARROS MARTINEZ</t>
  </si>
  <si>
    <t>IVAN ARTIMEZ MORANTE</t>
  </si>
  <si>
    <t>MIGUEL ANGEL SAN MARTIN PEREZ</t>
  </si>
  <si>
    <t>JAVIER FERNANDEZ LOPEZ</t>
  </si>
  <si>
    <t>FRANCISCO JAVIER CARRACEDO GUERRERO</t>
  </si>
  <si>
    <t>MIGUEL VIEJO BILBAO</t>
  </si>
  <si>
    <t>ALBERTO JOSE ALONSO GONZALEZ</t>
  </si>
  <si>
    <t>RUBEN GONZALEZ PEREZ</t>
  </si>
  <si>
    <t>971</t>
  </si>
  <si>
    <t>GABRIEL EDUARDO RODRIGUEZ NUÑEZ</t>
  </si>
  <si>
    <t>ALEJANDRO CESAR MORAN</t>
  </si>
  <si>
    <t>IVAN SANCHEZ HERNANDEZ</t>
  </si>
  <si>
    <t>RICARDO RUEDA PEREZ</t>
  </si>
  <si>
    <t>JACINTO MANCHADO PEREZ</t>
  </si>
  <si>
    <t>PABLO GONZALEZ TORIJANO</t>
  </si>
  <si>
    <t>AQUILINO A. GUTIERREZ FERNANDEZ</t>
  </si>
  <si>
    <t>DAVID GONZALEZ CRISTOBAL</t>
  </si>
  <si>
    <t>JOSE ANTONIO HERNANDO PEREZ</t>
  </si>
  <si>
    <t>JUAN IGNACIO RODRIGUEZ MATEOS</t>
  </si>
  <si>
    <t>PABLO MANUEL SANZ ROMAN</t>
  </si>
  <si>
    <t>SERGIO CUADRADO ESQUILAS</t>
  </si>
  <si>
    <t>45016</t>
  </si>
  <si>
    <t>MIGUEL ANGEL JIMENEZ MARTIN</t>
  </si>
  <si>
    <t>CLAUDIA MELGOSA TAPIA</t>
  </si>
  <si>
    <t>MIREYA DEL CAMPO ALONSO</t>
  </si>
  <si>
    <t>IAN BLANCO SOTO</t>
  </si>
  <si>
    <t>JOSE ANTONIO HORGA MANZANAL</t>
  </si>
  <si>
    <t>MARIA ROSA GONZALEZ DE LA RIVA</t>
  </si>
  <si>
    <t>ADRIAN CANO LOBO</t>
  </si>
  <si>
    <t>BASILIO CHAVEINTE RISCO</t>
  </si>
  <si>
    <t>ALEJANDRO SALCEDO RESINA</t>
  </si>
  <si>
    <t>MIGUEL ANGEL VELA FERNANDEZ</t>
  </si>
  <si>
    <t>IVAN GONZALEZ APARICIO</t>
  </si>
  <si>
    <t>RICARDO ARIAS LOPEZ</t>
  </si>
  <si>
    <t>7742</t>
  </si>
  <si>
    <t>IVAN GONZALEZ GARCIA</t>
  </si>
  <si>
    <t>ALBERTO PEREZ GONZALEZ</t>
  </si>
  <si>
    <t>CAROLINA MARTIN ARQUERO</t>
  </si>
  <si>
    <t>OSCAR DIEZ MIGUEL</t>
  </si>
  <si>
    <t>ARZU AHMEDOVA DOLAPCHIEVA</t>
  </si>
  <si>
    <t>SERGIO GARCIA RAMOS</t>
  </si>
  <si>
    <t>GABRIEL FEKADU WAKENE VICEDOMINI</t>
  </si>
  <si>
    <t>ROBERTO CALVO MONJE</t>
  </si>
  <si>
    <t>JORGE HUERGA BEATO</t>
  </si>
  <si>
    <t>ANTONIO REVIDIEGO GONZALEZ</t>
  </si>
  <si>
    <t>SANTIAGO CHACON CAMPO</t>
  </si>
  <si>
    <t>4275</t>
  </si>
  <si>
    <t>ILLAN GOMEZ GONZALEZ</t>
  </si>
  <si>
    <t>TANIA DEL RIO GONZALEZ</t>
  </si>
  <si>
    <t>BEATRIZ MEDINA ZARABOZO</t>
  </si>
  <si>
    <t>MARCOS COUSO GARCIA</t>
  </si>
  <si>
    <t>FRANCISCO GONZALEZ VICENTE</t>
  </si>
  <si>
    <t>JAVIER FERNANDEZ ALVAREZ</t>
  </si>
  <si>
    <t>PACO CUENDIAS BLANCO</t>
  </si>
  <si>
    <t>RAQUEL MENDEZ MORAN</t>
  </si>
  <si>
    <t>ALVARO SANTOS ALBALA</t>
  </si>
  <si>
    <t>JAVIER MENDEZ ROBLES</t>
  </si>
  <si>
    <t>DAVID CORRAL GUTIERREZ</t>
  </si>
  <si>
    <t>DAVID OVIEDO GONZALEZ</t>
  </si>
  <si>
    <t>DAVID MOLINERO BENEGAS</t>
  </si>
  <si>
    <t>IGNACIO FERNANDEZ MARTINEZ</t>
  </si>
  <si>
    <t>42167</t>
  </si>
  <si>
    <t>JOSE RAMON BLANCO VILLANUEVA</t>
  </si>
  <si>
    <t>MIGUEL ANGEL SUAREZ RIESGO</t>
  </si>
  <si>
    <t>ANDRES GONZALEZ ESPINA</t>
  </si>
  <si>
    <t>JOSE ANGEL CANGA ROZA</t>
  </si>
  <si>
    <t>JUAN MARCOS FERNANDEZ ALVAREZ</t>
  </si>
  <si>
    <t>ANTONIO BLANCO DE DIOS</t>
  </si>
  <si>
    <t>GONZALO CASTAÑON MONTESERIN</t>
  </si>
  <si>
    <t>ADRIAN RODRIGUEZ VALDES</t>
  </si>
  <si>
    <t>NEREA ARROJO REPULLO</t>
  </si>
  <si>
    <t>JAVIER SOMOANO JUNCO</t>
  </si>
  <si>
    <t>SERGIO PINDADO NAVAS</t>
  </si>
  <si>
    <t>13107</t>
  </si>
  <si>
    <t>NATALIA LARREA FRANCO</t>
  </si>
  <si>
    <t>FRANCISCO JAVIER GARCIA MIGUEL</t>
  </si>
  <si>
    <t>CHRISTIAN ARTEAGA DE LA FUENTE</t>
  </si>
  <si>
    <t>JOSE LUIS VELASCO SAN NORBERTO</t>
  </si>
  <si>
    <t>SONIA DE LA IGLESIA PRENTI</t>
  </si>
  <si>
    <t>ANDRES SASTRE DEL REY</t>
  </si>
  <si>
    <t>RUBEN ROSA GARCIA</t>
  </si>
  <si>
    <t>MARIA NEFERTITI RODRIGUEZ CAMARERO</t>
  </si>
  <si>
    <t>IVAN MARTIN PERDIGUERO</t>
  </si>
  <si>
    <t>51060</t>
  </si>
  <si>
    <t>RAQUEL BRINGAS VELASCO</t>
  </si>
  <si>
    <t>ABEL GARCIA SANTAMARIA</t>
  </si>
  <si>
    <t>FERNANDO GARCIA ANDRES</t>
  </si>
  <si>
    <t>ALVARO HERAS RODRIGUEZ</t>
  </si>
  <si>
    <t>OSCAR SANCHEZ COLINO</t>
  </si>
  <si>
    <t>IVAN SEBASTIAN CUBERO</t>
  </si>
  <si>
    <t>ANALIA EDITH CARO</t>
  </si>
  <si>
    <t>JOSE RAMON PONCELA HERNANDEZ</t>
  </si>
  <si>
    <t>SANTIAGO SERRANO ALVAREZ</t>
  </si>
  <si>
    <t>680</t>
  </si>
  <si>
    <t>JAVIER SEVILLANO AMADO</t>
  </si>
  <si>
    <t>JUAN RAMON GARCIA SANCHEZ</t>
  </si>
  <si>
    <t>MARIA TERESA GONZALEZ MARTIN</t>
  </si>
  <si>
    <t>EVA ALVAREZ BENEITEZ</t>
  </si>
  <si>
    <t>SOFIA GOMEZ AYUSO</t>
  </si>
  <si>
    <t>MONICA NIETO SOBRINO</t>
  </si>
  <si>
    <t>MARIO DEL CAÑO GONZALEZ</t>
  </si>
  <si>
    <t>SERGIO DIAZ MIGUEL BADORREY</t>
  </si>
  <si>
    <t>MIGUEL ANGEL ARENAS RUBIO</t>
  </si>
  <si>
    <t>HECTOR ORTIZ HERNANDEZ</t>
  </si>
  <si>
    <t>MIGUEL ANGEL ZUMEL ALONSO</t>
  </si>
  <si>
    <t>BORJA GONZALEZ YUBERO</t>
  </si>
  <si>
    <t>TAMARA GUTIERREZ NIETO</t>
  </si>
  <si>
    <t>4271</t>
  </si>
  <si>
    <t>LAURA ARRABAL DE LA ROCA</t>
  </si>
  <si>
    <t>PILAR LOPEZ MONTERO</t>
  </si>
  <si>
    <t>IVAN GOMEZ GARCIA</t>
  </si>
  <si>
    <t>JOSE ENRIQUE TUERO LAFUENTE</t>
  </si>
  <si>
    <t>BAUDILIO HERNANTES PEREZ</t>
  </si>
  <si>
    <t>CRISTINA NOELIA SANCHEZ AYUSO</t>
  </si>
  <si>
    <t>JOSE RAMON BEVIA PEREZ</t>
  </si>
  <si>
    <t>MARIA DOLORES GONZALEZ MARTINEZ</t>
  </si>
  <si>
    <t>CARLOS JAVIER CUADRILLERO GARCIA</t>
  </si>
  <si>
    <t>VIRGINIA PASCUAL ESTEBANEZ</t>
  </si>
  <si>
    <t>ESTHER DEL CAÑO GONZALEZ</t>
  </si>
  <si>
    <t>MONICA DIENTE DE DIEGO</t>
  </si>
  <si>
    <t>FRANCISCO DE JAVIER AROBES GARCIA</t>
  </si>
  <si>
    <t>6789</t>
  </si>
  <si>
    <t>PABLO PEREZ FERNANDEZ</t>
  </si>
  <si>
    <t>RODRIGO FERNANDEZ LOPEZ</t>
  </si>
  <si>
    <t>BORJA VEGA YANES</t>
  </si>
  <si>
    <t>RICARDO ALONSO CAICOYA</t>
  </si>
  <si>
    <t>LUIS MANUEL FERNANDEZ FERNANDEZ</t>
  </si>
  <si>
    <t>RODRIGO GALAZ ROYUELA</t>
  </si>
  <si>
    <t>DAVID GONZALEZ MARTINEZ</t>
  </si>
  <si>
    <t>ROBERTO FERNANDEZ LOPEZ</t>
  </si>
  <si>
    <t>20167</t>
  </si>
  <si>
    <t>NURIA VELASCO SAN NORBERTO</t>
  </si>
  <si>
    <t>SUSANA GOMEZ OLIVA</t>
  </si>
  <si>
    <t>DIEGO LOPEZ GARCIA</t>
  </si>
  <si>
    <t>JAVIER SEGOVIA ASENSIO</t>
  </si>
  <si>
    <t>PABLO LEBRERO PARRADO</t>
  </si>
  <si>
    <t>IVAN MUNOZ MARTIN</t>
  </si>
  <si>
    <t>LUIS CARLOS SANCHEZ DEL CAMPO</t>
  </si>
  <si>
    <t>ALFREDO GARCIA MATEOS</t>
  </si>
  <si>
    <t>CLARA ISABEL MARTIN AGUIRREZABAL</t>
  </si>
  <si>
    <t>153</t>
  </si>
  <si>
    <t>7509</t>
  </si>
  <si>
    <t>CONSTANTINO ALONSO LASTRA</t>
  </si>
  <si>
    <t>PABLO MARTIN DIAZ</t>
  </si>
  <si>
    <t>LAVINIA POSTUMIA ANDRONESCU</t>
  </si>
  <si>
    <t>JAVIER ALABA CASIN</t>
  </si>
  <si>
    <t>JOSE RAMON MANTEROLA GOMEZ</t>
  </si>
  <si>
    <t>JOSE JOAQUIM BAPTISTA BRAZ</t>
  </si>
  <si>
    <t>JOSEBA IMANOL QUIJADA AISA</t>
  </si>
  <si>
    <t>ARTURO BEAMURGIA GOMEZ</t>
  </si>
  <si>
    <t>ASIER GARCIA ALVAREZ</t>
  </si>
  <si>
    <t>ESPERANZA CABALLERO ALONSO</t>
  </si>
  <si>
    <t>JOSE ANTONIO VIVANCO JIMENEZ</t>
  </si>
  <si>
    <t>805</t>
  </si>
  <si>
    <t>CARLOS USIN GUTIERREZ</t>
  </si>
  <si>
    <t>DYLAN GILLEDO VALENZUELA</t>
  </si>
  <si>
    <t>MANUEL ALEJANDRO ARAGON MARTINEZ</t>
  </si>
  <si>
    <t>JUAN JOSE CEBALLOS GUTIERREZ</t>
  </si>
  <si>
    <t>AITOR MARTINEZ ITURBE</t>
  </si>
  <si>
    <t>ENERITZ GONZALEZ IRAZUSTA</t>
  </si>
  <si>
    <t>AINARA SANCHEZ LLANOS</t>
  </si>
  <si>
    <t>ALEJANDRO UNZURRUNZAGA ECHEVESTE</t>
  </si>
  <si>
    <t>SERGIO OTAMENDI ARBURUA</t>
  </si>
  <si>
    <t>JUAN MIGUEL PEDRAZO CARRACEDO</t>
  </si>
  <si>
    <t>BRANDON SMITH ORREGO CARDONA</t>
  </si>
  <si>
    <t>FERNANDO MONJE OLCOZ</t>
  </si>
  <si>
    <t>CESAR DORREGO PEREDA</t>
  </si>
  <si>
    <t>JUAN FELIX AGÜERO ORTIZ DE ZARA</t>
  </si>
  <si>
    <t>702</t>
  </si>
  <si>
    <t>GLORIA LOPEZ MONTILLA</t>
  </si>
  <si>
    <t>BEATRIZ TRUEBA VALDERRABANO</t>
  </si>
  <si>
    <t>JONATAN VALLE CAMUS</t>
  </si>
  <si>
    <t>GUSTAVO CONTRERAS HERNANDO</t>
  </si>
  <si>
    <t>GUSTAVO MELGOSA MARIN</t>
  </si>
  <si>
    <t>JUAN MIGUEL FERNANDEZ JUAREZ</t>
  </si>
  <si>
    <t>JUAN MANUEL MARTIN SANCHEZ</t>
  </si>
  <si>
    <t>XABIER GALDONA RODRIGUEZ</t>
  </si>
  <si>
    <t>IRATXE CALVO SUAREZ</t>
  </si>
  <si>
    <t>GAIZKA PERTUSA PAGAZAURTUND</t>
  </si>
  <si>
    <t>JONATHAN SEGADE PEREZ</t>
  </si>
  <si>
    <t>GERARDO ARISTONDO GARCIA</t>
  </si>
  <si>
    <t>AIDA LLAMOSAS MUÑOZ</t>
  </si>
  <si>
    <t>ENEKO TABARA FERNANDEZ</t>
  </si>
  <si>
    <t>MARTA BELLOSO RIVERA</t>
  </si>
  <si>
    <t>VICTOR MANUEL ASLA GAMBOA</t>
  </si>
  <si>
    <t>AITOR HERRERA GONZALEZ</t>
  </si>
  <si>
    <t>JUAN IGNACIO RUIZ GUTIERREZ</t>
  </si>
  <si>
    <t>42377</t>
  </si>
  <si>
    <t>EDWARDS JAVIER PEREZ VIVAS</t>
  </si>
  <si>
    <t>EDUARDO TORIBIO ALDACO</t>
  </si>
  <si>
    <t>LONGINOS PEREDA FERNANDEZ</t>
  </si>
  <si>
    <t>XABIER IBARRA BALSERA</t>
  </si>
  <si>
    <t>CAROLINA LARA SANDINO</t>
  </si>
  <si>
    <t>IGNACIO BUJEDO TALLEDO</t>
  </si>
  <si>
    <t>BORJA MONGE GARCIA</t>
  </si>
  <si>
    <t>AINHOA CONDE VADILLO</t>
  </si>
  <si>
    <t>AITOR ONECA FUENTES</t>
  </si>
  <si>
    <t>ANDER MAIZTEGUI HELGUERA</t>
  </si>
  <si>
    <t>ANDRES NORIEGA DIEZ</t>
  </si>
  <si>
    <t>AIDA FERNANDEZ SIERRA</t>
  </si>
  <si>
    <t>52434</t>
  </si>
  <si>
    <t>MARIUS IONEL CIRT</t>
  </si>
  <si>
    <t>MARIO CUARTAS GONZALEZ</t>
  </si>
  <si>
    <t>ALBERTO LOPEZ CAMBRILES</t>
  </si>
  <si>
    <t>SONIA HERGUIJUELA PEREZ</t>
  </si>
  <si>
    <t>JOSE CASTAÑEDA PRIETO</t>
  </si>
  <si>
    <t>JESUS MARIA RODRIGO SANCHEZ</t>
  </si>
  <si>
    <t>ION BORJA MARTINEZ RODRIGUEZ</t>
  </si>
  <si>
    <t>UNAI INFANTE GASPAR</t>
  </si>
  <si>
    <t>JOSE MANUEL DURAN RODRIGUEZ</t>
  </si>
  <si>
    <t>JONE PEREZ MARTIN</t>
  </si>
  <si>
    <t>SERGIO JOSE LOPEZ BENITEZ</t>
  </si>
  <si>
    <t>ASIER BARREDO VIÑA</t>
  </si>
  <si>
    <t>ANTONIO ARITMENDI SANZ</t>
  </si>
  <si>
    <t>6603</t>
  </si>
  <si>
    <t>ASIER ZUBIA REDONDO</t>
  </si>
  <si>
    <t>MIGUEL ANGEL GUTIERREZ GARCIA</t>
  </si>
  <si>
    <t>ESTEFANY CUELLAR SALAMANCA</t>
  </si>
  <si>
    <t>ERIK NAVARRO MANJARRES</t>
  </si>
  <si>
    <t>IKERNE URTEAGA ERRASTI</t>
  </si>
  <si>
    <t>BORJA ELIZALDE FERNANDEZ</t>
  </si>
  <si>
    <t>OKARITZ SAN SEBASTIAN RODRIG</t>
  </si>
  <si>
    <t>ALAIN MARTIN IGARTUA</t>
  </si>
  <si>
    <t>JON ZUBERO GOIENECHE</t>
  </si>
  <si>
    <t>CHRISTIAN PRADOS SANCHEZ</t>
  </si>
  <si>
    <t>SERGIO MONTERO ORDIERES</t>
  </si>
  <si>
    <t>JON ATIENZA RODRIGUEZ</t>
  </si>
  <si>
    <t>JORGE MATEOS TORCA</t>
  </si>
  <si>
    <t>IGNACIO PEREZ ERROZ</t>
  </si>
  <si>
    <t>AITOR MAQUEDANO TOVAR</t>
  </si>
  <si>
    <t>52678</t>
  </si>
  <si>
    <t>ENRIQUE ABASCAL PEREZ</t>
  </si>
  <si>
    <t>CARLOS CALDERON GALVAN</t>
  </si>
  <si>
    <t>JAVIER CARBAJO BLANCO</t>
  </si>
  <si>
    <t>ANA FERNANDEZ CUEVA</t>
  </si>
  <si>
    <t>PILAR TERESA PEÑA FERNANDEZ</t>
  </si>
  <si>
    <t>IKER GORROTXATEGI MARTIN</t>
  </si>
  <si>
    <t>JOKIN SOROA AMENABAR</t>
  </si>
  <si>
    <t>MARIUS TOMY VOICU</t>
  </si>
  <si>
    <t>ENERITZ SAN SEBASTIAN RODRIG</t>
  </si>
  <si>
    <t>FRANCISCO JAVIER VALCARCEL SAMPEDRO</t>
  </si>
  <si>
    <t>42227</t>
  </si>
  <si>
    <t>ADRIAN SANCHEZ AGUIRRE</t>
  </si>
  <si>
    <t>SANTIAGO GRANADO GIRALDO</t>
  </si>
  <si>
    <t>JANETH RIVERA AGUDELO</t>
  </si>
  <si>
    <t>VICTOR ALVAREZ ZAMBRANA</t>
  </si>
  <si>
    <t>EIDER CIDONCHA NUNEZ</t>
  </si>
  <si>
    <t>ALBA TAIN GARCIA</t>
  </si>
  <si>
    <t>BEGOÑA DIEZ MIGUEL</t>
  </si>
  <si>
    <t>ION TUDANCA FELIZ</t>
  </si>
  <si>
    <t>ROBERTO SANTA OLALLA GOMEZ</t>
  </si>
  <si>
    <t>FERNANDO TARANCON CENTENO</t>
  </si>
  <si>
    <t>FELIPE JULIAN CEÑA LARRAD</t>
  </si>
  <si>
    <t>155</t>
  </si>
  <si>
    <t>245</t>
  </si>
  <si>
    <t>239</t>
  </si>
  <si>
    <t>IÑAKI VAREA PEREZ</t>
  </si>
  <si>
    <t>ISMAEL SAEZ TORRE CASADO</t>
  </si>
  <si>
    <t>VICTOR MANUEL PEÑA ARANSAY</t>
  </si>
  <si>
    <t>MARIA PEREZ PRAT</t>
  </si>
  <si>
    <t>SERGIO ELOSUA LAMANA</t>
  </si>
  <si>
    <t>KEPA LONGAS BEBIA</t>
  </si>
  <si>
    <t>DANIEL GALDEANO VEGA</t>
  </si>
  <si>
    <t>ALEJANDRO ROS DORADO</t>
  </si>
  <si>
    <t>ALBERTO CALVO SIMON</t>
  </si>
  <si>
    <t>SERGIO RABANOS TOBIAS</t>
  </si>
  <si>
    <t>42358</t>
  </si>
  <si>
    <t>OSCAR MARIN PASCUAL</t>
  </si>
  <si>
    <t>AARON ITURRIAGA VELA</t>
  </si>
  <si>
    <t>JAVIER VIDAURRETA SOLANAS</t>
  </si>
  <si>
    <t>ALAIN YABEN FERNANDEZ</t>
  </si>
  <si>
    <t>JULEN RUBIO MARTINEZ</t>
  </si>
  <si>
    <t>IÑIGO BAREA MURGA</t>
  </si>
  <si>
    <t>JESUS MANUEL CARAZO CARREIRO</t>
  </si>
  <si>
    <t>EDUARDO AGUILERA DE BLAS</t>
  </si>
  <si>
    <t>JOSE IGNACIO POMAR OBIS</t>
  </si>
  <si>
    <t>50248</t>
  </si>
  <si>
    <t>MARIA MARCIAL GUILLEN</t>
  </si>
  <si>
    <t>IGNACIO AZAGRA ASIN</t>
  </si>
  <si>
    <t>ANDRES VIZCARGUENAGA MUNARR</t>
  </si>
  <si>
    <t>JOEL DE JUAN FERNANDEZ</t>
  </si>
  <si>
    <t>MARC MARTINEZ GODOY</t>
  </si>
  <si>
    <t>AROA ANUARBE DE DIEGO</t>
  </si>
  <si>
    <t>LUCAS TRULLEN AZNAR</t>
  </si>
  <si>
    <t>ADRIAN RUBIO GALLEGO</t>
  </si>
  <si>
    <t>JOSE MARIA PLAZA CUENCA</t>
  </si>
  <si>
    <t>MARCOS MORENO SAEZ</t>
  </si>
  <si>
    <t>52913</t>
  </si>
  <si>
    <t>JORGE MARTINEZ HERNANDEZ</t>
  </si>
  <si>
    <t>DAVID BRUQUE DE LA RIVA</t>
  </si>
  <si>
    <t>ANA ITOIZ VILLANUEVA</t>
  </si>
  <si>
    <t>VICTOR MANUEL GARCIA ABERASTURI</t>
  </si>
  <si>
    <t>NICO KEBADZE SHERESHASHVILI</t>
  </si>
  <si>
    <t>HEGOI ORUBE VEGA</t>
  </si>
  <si>
    <t>ROBERTO HERRERO ESCOBEDO</t>
  </si>
  <si>
    <t>270</t>
  </si>
  <si>
    <t>IGNACIO EXTREMIANA SAENZ</t>
  </si>
  <si>
    <t>DAVID PEREZ MONJE</t>
  </si>
  <si>
    <t>DANIEL JIMENEZ IBAÑEZ</t>
  </si>
  <si>
    <t>FERMIN VAZQUEZ VEGA</t>
  </si>
  <si>
    <t>GUILLERMO FERNANDEZ ASIAIN</t>
  </si>
  <si>
    <t>SANTIAGO USTARROZ ZUBICOA</t>
  </si>
  <si>
    <t>PATRICIA GARBAYO CHIVITE</t>
  </si>
  <si>
    <t>DANNY CALDERON GOMEZ</t>
  </si>
  <si>
    <t>CARLOS FRANCES LACARRA</t>
  </si>
  <si>
    <t>DAVID MILLAN MOLINERO</t>
  </si>
  <si>
    <t>JOSE ALBERTO CIVERA GARCIA</t>
  </si>
  <si>
    <t>1742</t>
  </si>
  <si>
    <t>SHEILA MARTIN JULVE</t>
  </si>
  <si>
    <t>TOMAS MONFERRER GOMEZ</t>
  </si>
  <si>
    <t>ENRIQUE CORRAL CARMONA</t>
  </si>
  <si>
    <t>SERGIO BLASCO GRACIA</t>
  </si>
  <si>
    <t>DIEGO ALONSO MARTINEZ</t>
  </si>
  <si>
    <t>LUCIANA JIMENA CASTIÑEIRA FERNANDEZ</t>
  </si>
  <si>
    <t>ALEJANDRO ESTEBAN GALLEGO</t>
  </si>
  <si>
    <t>LAURA PIÑERO ALVAR</t>
  </si>
  <si>
    <t>JORGE ALONSO GARCIA</t>
  </si>
  <si>
    <t>IVAN GIL DE BERNABE MAGALLON</t>
  </si>
  <si>
    <t>DIEGO TEJERO BRUNA</t>
  </si>
  <si>
    <t>ANTONIO FELIPE CRUZ DONIS</t>
  </si>
  <si>
    <t>VICTOR CANTIN PINILLA</t>
  </si>
  <si>
    <t>1767</t>
  </si>
  <si>
    <t>RAUL FERRANDO LAFUENTE</t>
  </si>
  <si>
    <t>CARLOS POSTIGO GRACIA</t>
  </si>
  <si>
    <t>JAVIER SANZ PORTILLO</t>
  </si>
  <si>
    <t>JUAN CARLOS SISAMON SORIANO</t>
  </si>
  <si>
    <t>JAVIER GONZALEZ DE LA RIVA</t>
  </si>
  <si>
    <t>ELENA COMPAÑ PAREDES</t>
  </si>
  <si>
    <t>DAVID GAY GUIXERAS</t>
  </si>
  <si>
    <t>ALEX LABORDA DEL ARCO</t>
  </si>
  <si>
    <t>DIANA SUSANA VALVERDE LOPEZ</t>
  </si>
  <si>
    <t>ANTONIO SOLBES ALVAREZ</t>
  </si>
  <si>
    <t>JUAN ANTONIO POSAC ISAC</t>
  </si>
  <si>
    <t>JOSE ANGEL MUÑOZ CEBOLLA</t>
  </si>
  <si>
    <t>JOSE VITALLA CASANAVA</t>
  </si>
  <si>
    <t>1789</t>
  </si>
  <si>
    <t>LUIS NOVELLA MELENDEZ</t>
  </si>
  <si>
    <t>DAVID GARCES PUEYO</t>
  </si>
  <si>
    <t>SERGIO BERNET SANCHEZ</t>
  </si>
  <si>
    <t>ALEX SHVAYKA</t>
  </si>
  <si>
    <t>ANASTASIA PRISCHEP CHULANNIKOVA</t>
  </si>
  <si>
    <t>SERGIO MENJIBAR RUIZ</t>
  </si>
  <si>
    <t>FRANCISCO JAVIER SAN MARTIN AZNAR</t>
  </si>
  <si>
    <t>ANGEL DAVID USAN LAINEZ</t>
  </si>
  <si>
    <t>SHEILA ROYO VILLARREAL</t>
  </si>
  <si>
    <t>DIEGO BLASCO PEREZ</t>
  </si>
  <si>
    <t>PABLO CRISTOBAL OCHOA</t>
  </si>
  <si>
    <t>MARIA BURGOS SANCHEZ</t>
  </si>
  <si>
    <t>3755</t>
  </si>
  <si>
    <t>OSCAR LATORRE RIO</t>
  </si>
  <si>
    <t>IVAN MORENO PAVON</t>
  </si>
  <si>
    <t>GORKA LOPEZ SAN MARTIN</t>
  </si>
  <si>
    <t>YANNICK OTTO MARTIN</t>
  </si>
  <si>
    <t>ENRIQUE GOMEZ PRADO</t>
  </si>
  <si>
    <t>LUIS MANUEL AGUADO DIEZ</t>
  </si>
  <si>
    <t>ALEXANDER RONCAL ZANOSAVA</t>
  </si>
  <si>
    <t>MARIO AZANZA FILGUEIRA</t>
  </si>
  <si>
    <t>VICTOR LATORRE SANZ</t>
  </si>
  <si>
    <t>DANIEL VINUE ANCHO</t>
  </si>
  <si>
    <t>5454</t>
  </si>
  <si>
    <t>EMILIO ORLANDO GUIRAL ABAD</t>
  </si>
  <si>
    <t>ROSA MARIA MARTIN CALVO</t>
  </si>
  <si>
    <t>ALBERTO OCHOA VELA</t>
  </si>
  <si>
    <t>SERGIO CASTRO ALASTUEY</t>
  </si>
  <si>
    <t>MIGUEL ANGEL LOPEZ SANCHEZ</t>
  </si>
  <si>
    <t>ALBERTO SAENZ CASAMIAN</t>
  </si>
  <si>
    <t>GUILLERMO JIMENEZ GARCIA</t>
  </si>
  <si>
    <t>DAMIAN GELABERT PARRAS</t>
  </si>
  <si>
    <t>SANTIAGO GAMBAU MAÑAS</t>
  </si>
  <si>
    <t>JORGE MARRODAN LOPEZ</t>
  </si>
  <si>
    <t>5830</t>
  </si>
  <si>
    <t>ENEKO CIRIZA VILLAFRANCA</t>
  </si>
  <si>
    <t>ALEJANDRO CARENAS DELGADO</t>
  </si>
  <si>
    <t>JORGE DE LOS REYES ALLUE</t>
  </si>
  <si>
    <t>BORJA EMBID VALERO</t>
  </si>
  <si>
    <t>ARMANDO BARRACHINA CABALLERO</t>
  </si>
  <si>
    <t>DAVID ROYO LAZARO</t>
  </si>
  <si>
    <t>RUBEN LAGUNAS MILLAN</t>
  </si>
  <si>
    <t>NUNO RICARDO COSTA CARVALHO</t>
  </si>
  <si>
    <t>RICARDO SARRALDE HERRERO</t>
  </si>
  <si>
    <t>ALBERTO OPI NAYA</t>
  </si>
  <si>
    <t>5870</t>
  </si>
  <si>
    <t>RAFAEL MARTIN CALVO</t>
  </si>
  <si>
    <t>ANTONIO POYATO SEVILLANO</t>
  </si>
  <si>
    <t>SERGIO NOGUERAS EGEA</t>
  </si>
  <si>
    <t>ALVARO LACUEVA LAHOZ</t>
  </si>
  <si>
    <t>DIEGO MARTINEZ GIRALDOS</t>
  </si>
  <si>
    <t>HECTOR RAMON COZCOLLUELA</t>
  </si>
  <si>
    <t>GUILLERMO BARDAJI MELENDEZ</t>
  </si>
  <si>
    <t>JESUS ANTONIO FERNANDEZ BERNIER</t>
  </si>
  <si>
    <t>YOLANDA LAUROBA JORRO</t>
  </si>
  <si>
    <t>FRANCISCO JAVIER GIMENEZ AZNAR</t>
  </si>
  <si>
    <t>JORGE LON SANCHEZ</t>
  </si>
  <si>
    <t>DRV 245 GRUPO JUNIORS</t>
  </si>
  <si>
    <t>MANUEL LOPEZ CANO</t>
  </si>
  <si>
    <t>156</t>
  </si>
  <si>
    <t>503</t>
  </si>
  <si>
    <t>JORGE ADRIAN MAROTTA VALLESPIN</t>
  </si>
  <si>
    <t>JOSEP FERNANDEZ ANIORTE</t>
  </si>
  <si>
    <t>FEDERICO CAMPIÑEZ MARTINEZ</t>
  </si>
  <si>
    <t>ALBA ESPIN CERENO</t>
  </si>
  <si>
    <t>DANIEL PONS ROBLEDO</t>
  </si>
  <si>
    <t>GERARD CERRILLO CAPARROS</t>
  </si>
  <si>
    <t>MIGUEL ANGEL LARA QUIÑONES</t>
  </si>
  <si>
    <t>JOSE RAMON SAAVEDRA CARO</t>
  </si>
  <si>
    <t>DANIEL BELLIDO AVILA</t>
  </si>
  <si>
    <t>42235</t>
  </si>
  <si>
    <t>PERE COSTA SANCHEZ-CORTES</t>
  </si>
  <si>
    <t>MARIA NEUS CUMINAL MAS</t>
  </si>
  <si>
    <t>MIGUEL MATEY PADROS</t>
  </si>
  <si>
    <t>JORDI RODRIGUEZ GAXAS</t>
  </si>
  <si>
    <t>JAUME SEUBA ROMAN</t>
  </si>
  <si>
    <t>JAVIER SALGADO LASARTE</t>
  </si>
  <si>
    <t>JORDI DE DIOS PARERA</t>
  </si>
  <si>
    <t>ANDREA RIOS CHECA</t>
  </si>
  <si>
    <t>ELIA MATO MASSAGUER</t>
  </si>
  <si>
    <t>SERGI CABALLE CAMARA</t>
  </si>
  <si>
    <t>XAVIER FLORES MOYANO</t>
  </si>
  <si>
    <t>JOSE SANCHEZ SABIO</t>
  </si>
  <si>
    <t>58001</t>
  </si>
  <si>
    <t>RUIZ COMENERO, MAITE JG</t>
  </si>
  <si>
    <t>JORGE OLIVENCIA DEL PINO</t>
  </si>
  <si>
    <t>ANTONIO CASTELLS LOPEZ</t>
  </si>
  <si>
    <t>ARNAU ROMAN GUARNIDO</t>
  </si>
  <si>
    <t>ROBERT DANIEL ASZALOS</t>
  </si>
  <si>
    <t>PEDRO BRUGUES BRETCHA</t>
  </si>
  <si>
    <t>JORDI CAMPILLO SALETA</t>
  </si>
  <si>
    <t>SANDRA REVERTER ROMERO</t>
  </si>
  <si>
    <t>MATIAS GUILLERMO STEINHARDT ALBARENQU</t>
  </si>
  <si>
    <t>SALVADOR PI REYNALDOS</t>
  </si>
  <si>
    <t>JORDI PEREZ JIMENEZ</t>
  </si>
  <si>
    <t>4883</t>
  </si>
  <si>
    <t>JOSE SANTOS VICENTE</t>
  </si>
  <si>
    <t>JAN BOULE LOPEZ</t>
  </si>
  <si>
    <t>DIANGELO GOMES DOS SANTOS</t>
  </si>
  <si>
    <t>RICARDO LOPEZ FERNANDEZ</t>
  </si>
  <si>
    <t>52508</t>
  </si>
  <si>
    <t>RAUL BERENGUEL MARTINEZ</t>
  </si>
  <si>
    <t>MARC SEUBA PABLO</t>
  </si>
  <si>
    <t>LUIS RAMON HERNANDO MORENO</t>
  </si>
  <si>
    <t>VANESSA VELASCO GARCIA</t>
  </si>
  <si>
    <t>RICARD BADIA BENAZET</t>
  </si>
  <si>
    <t>DAVID GARRIGA SOTOMAYOR</t>
  </si>
  <si>
    <t>JORDI PEREZ MARMOL</t>
  </si>
  <si>
    <t>ORIOL NOGUES FERREIRO</t>
  </si>
  <si>
    <t>JOSE JAVIER REBOLO BARREIRO</t>
  </si>
  <si>
    <t>1531</t>
  </si>
  <si>
    <t>FRANCISCO MORENO RODRIGUEZ</t>
  </si>
  <si>
    <t>JUAN CARLOS LOPEZ CRESPO</t>
  </si>
  <si>
    <t>RICARDO MARTIN ALEMANY</t>
  </si>
  <si>
    <t>MARCIAL GARCIA GARCIA</t>
  </si>
  <si>
    <t>CRISTINA GOMEZ SANTIN</t>
  </si>
  <si>
    <t>JAVIER REBOLO VELASCO</t>
  </si>
  <si>
    <t>ALEJANDRO PEDRERO GINER</t>
  </si>
  <si>
    <t>GRETA ORTEGA MENDEZ</t>
  </si>
  <si>
    <t>ELDERS CORONA RUMBAUT</t>
  </si>
  <si>
    <t>JOSEP CASAS TULSA</t>
  </si>
  <si>
    <t>1533</t>
  </si>
  <si>
    <t>IGNACIO VELAZQUEZ ZAMORA</t>
  </si>
  <si>
    <t>RICARD GRABULOSA I ROCA</t>
  </si>
  <si>
    <t>JUANITA MASO BELMONTE</t>
  </si>
  <si>
    <t>DANIEL TROY CASTAÑOSA</t>
  </si>
  <si>
    <t>ANGEL ROCA LOPEZ</t>
  </si>
  <si>
    <t>RAMON LLAMAS MORATO</t>
  </si>
  <si>
    <t>LLUIS BENEDITO MANENT</t>
  </si>
  <si>
    <t>DAVID MATAS RUIZ</t>
  </si>
  <si>
    <t>LLUC BARRACHINA HERNANDEZ</t>
  </si>
  <si>
    <t>JOSE JAVIER HERRERA SARRA</t>
  </si>
  <si>
    <t>JAUME MASVIDAL SERRA</t>
  </si>
  <si>
    <t>FRANCISCO JAVIER RODRIGUEZ MARTIN</t>
  </si>
  <si>
    <t>54198</t>
  </si>
  <si>
    <t>RUIZ COLMENERO, MAITE</t>
  </si>
  <si>
    <t>OLGA IBAÑEZ ANGLARILL</t>
  </si>
  <si>
    <t>DANIEL MORAGA CORDERO</t>
  </si>
  <si>
    <t>MARIO RODRIGUEZ LERMA</t>
  </si>
  <si>
    <t>JOAN MERCADAL ARUMI</t>
  </si>
  <si>
    <t>ALEJANDRO MORAGA RODRIGUEZ</t>
  </si>
  <si>
    <t>ALEX DANES VILAR</t>
  </si>
  <si>
    <t>ALBERT FAJULA COLOM</t>
  </si>
  <si>
    <t>FRANCESC XAVIER BAUS MARTINEZ</t>
  </si>
  <si>
    <t>ARNAU ALOS COLL</t>
  </si>
  <si>
    <t>RAQUEL GARCIA RODRIGUEZ</t>
  </si>
  <si>
    <t>5817</t>
  </si>
  <si>
    <t>JOAQUIN MARTIN AYALA</t>
  </si>
  <si>
    <t>JOSE MANUEL MORON HERRADOR</t>
  </si>
  <si>
    <t>RAFAEL EXPOSITO CUELLO</t>
  </si>
  <si>
    <t>AMANDA GUERRERO BOZA</t>
  </si>
  <si>
    <t>JAVIER LOPEZ RUEDA</t>
  </si>
  <si>
    <t>FRANCISCO JAVIER GONZALEZ RUIZ</t>
  </si>
  <si>
    <t>JULIO JAVIER CAMPOS</t>
  </si>
  <si>
    <t>MARIO ARIEL TOSI ZABALA</t>
  </si>
  <si>
    <t>DAVID GELADA BOSACOMA</t>
  </si>
  <si>
    <t>JOSEP MARIA TENA HARO</t>
  </si>
  <si>
    <t>ALBERT VIGIL CEMELI</t>
  </si>
  <si>
    <t>NURIA AVILES ADAN</t>
  </si>
  <si>
    <t>7972</t>
  </si>
  <si>
    <t>SERGIO VELASCO GARCIA</t>
  </si>
  <si>
    <t>JAVIER OJEDA GARCIA</t>
  </si>
  <si>
    <t>DANIEL ESCORIHUELA GARCIA</t>
  </si>
  <si>
    <t>FRANCISCO MIGUEL PEREZ SOBRINO</t>
  </si>
  <si>
    <t>ALBERT PELEGRIN MUÑOZ</t>
  </si>
  <si>
    <t>SERGI RAMIREZ AVILA</t>
  </si>
  <si>
    <t>ORIOL VIGIL CEMELI</t>
  </si>
  <si>
    <t>OSCAR BARREIRO BAREA</t>
  </si>
  <si>
    <t>DANIEL SALGADO MORENO</t>
  </si>
  <si>
    <t>SERGIO CHORRO ROCOSA</t>
  </si>
  <si>
    <t>CARLOS BERDIE BURNIOL</t>
  </si>
  <si>
    <t>JORDI GARDES NOGUERA</t>
  </si>
  <si>
    <t>GEMMA DRUGUET SANCHEZ</t>
  </si>
  <si>
    <t>39781</t>
  </si>
  <si>
    <t>RICARD ISERN ROCA</t>
  </si>
  <si>
    <t>ALEIX RUSSELL TROYA</t>
  </si>
  <si>
    <t>RAUL DIAZ FERNANDEZ</t>
  </si>
  <si>
    <t>JAIME MARTINEZ PERICH</t>
  </si>
  <si>
    <t>JOAN TORNE TENA</t>
  </si>
  <si>
    <t>YOLANDA PONCE LOPEZ</t>
  </si>
  <si>
    <t>SERGIO MARTINEZ RICHARTE</t>
  </si>
  <si>
    <t>VANESA CRESPO ABRIL</t>
  </si>
  <si>
    <t>LUIS GARCIA ALVAREZ</t>
  </si>
  <si>
    <t>FRANCISCO PEREZ TOMAS</t>
  </si>
  <si>
    <t>52971</t>
  </si>
  <si>
    <t>PATRICIA SALAS SANCHEZ</t>
  </si>
  <si>
    <t>JOSE CARLOS SOLE PASTOR</t>
  </si>
  <si>
    <t>FRANCESC HORTA PI</t>
  </si>
  <si>
    <t>MONICA NIETO DIEZ</t>
  </si>
  <si>
    <t>CARLOS DE LUQUE CUBERO</t>
  </si>
  <si>
    <t>JORDI HERNANDEZ BOSQUET</t>
  </si>
  <si>
    <t>FRANCISCA SIERRA MUÑOZ</t>
  </si>
  <si>
    <t>BERTA BLANCH VILAGELIU</t>
  </si>
  <si>
    <t>BORIS VILLANOVA MIAS</t>
  </si>
  <si>
    <t>LLUIS DURAN VIDAL</t>
  </si>
  <si>
    <t>JOAQUIM MASVIDAL SERRA</t>
  </si>
  <si>
    <t>SERGIO MARTIN CAMERO</t>
  </si>
  <si>
    <t>157</t>
  </si>
  <si>
    <t>CESAR AUGUSTO AGUDO EXPOSITO</t>
  </si>
  <si>
    <t>XAVIER RODRIGUEZ MARTINEZ</t>
  </si>
  <si>
    <t>ARNAU LOZANO CANO</t>
  </si>
  <si>
    <t>HECTOR LUIS GARCIA LEONARDI</t>
  </si>
  <si>
    <t>FRANCISCO VIDAL MONTALT</t>
  </si>
  <si>
    <t>FRANCISCO PAMIES SOTERAS</t>
  </si>
  <si>
    <t>RAMON LOPEZ BLANCO</t>
  </si>
  <si>
    <t>ADRIAN YAÑEZ ARAYA</t>
  </si>
  <si>
    <t>ANTONIO HERNANDEZ AGUILA</t>
  </si>
  <si>
    <t>IVAN GONZALEZ ORZAEZ</t>
  </si>
  <si>
    <t>1526</t>
  </si>
  <si>
    <t>DANIEL PINELL TORRAS</t>
  </si>
  <si>
    <t>MANUEL FERNANDEZ ANIORTE</t>
  </si>
  <si>
    <t>XAVIER FALLADA GOMEZ</t>
  </si>
  <si>
    <t>JORDI FARRAGUT FELIU</t>
  </si>
  <si>
    <t>ORIOL ARTIGUES GIRALT</t>
  </si>
  <si>
    <t>JENNIFER PEREZ QUILEZ</t>
  </si>
  <si>
    <t>JUAN LLOP JIMENEZ</t>
  </si>
  <si>
    <t>HECTOR FERRER DELGADO</t>
  </si>
  <si>
    <t>DELFIN CABALLERO ROMERO</t>
  </si>
  <si>
    <t>JOSEP MARIA PUJOL PAMIES</t>
  </si>
  <si>
    <t>ALBERTO ALVAREZ CARBALLO</t>
  </si>
  <si>
    <t>7131</t>
  </si>
  <si>
    <t>DANIEL BAULIAS VICHO</t>
  </si>
  <si>
    <t>MONICA MARTINEZ MORON</t>
  </si>
  <si>
    <t>JUAN JOSE SANCHEZ GARRIDO</t>
  </si>
  <si>
    <t>CARLOS SANCHEZ JUAN</t>
  </si>
  <si>
    <t>ERIC GONZALEZ GUTIERREZ</t>
  </si>
  <si>
    <t>IVETTE MESA PRAT</t>
  </si>
  <si>
    <t>ENRIQUE TRIPON CHIOREAN</t>
  </si>
  <si>
    <t>FRANCISCO IGLESIAS LOPEZ</t>
  </si>
  <si>
    <t>ISMAEL COSTARROSA DELGADO</t>
  </si>
  <si>
    <t>ALEJO DIAZ LEDESMA</t>
  </si>
  <si>
    <t>FRANCISCO JOSE HERRERA LUQUE</t>
  </si>
  <si>
    <t>30342</t>
  </si>
  <si>
    <t>OSCAR RAMOS CABALLERO</t>
  </si>
  <si>
    <t>ANA DEL BUEY AGUILA</t>
  </si>
  <si>
    <t>ALBA LARIOS MAGAZ</t>
  </si>
  <si>
    <t>SAMUEL CENTENO MACEDO</t>
  </si>
  <si>
    <t>JAIME RAMON BURGUES IGLESIAS</t>
  </si>
  <si>
    <t>MARC XAVIER CAMARASA SANCHEZ</t>
  </si>
  <si>
    <t>JUAN SENTIS GRIFOLL</t>
  </si>
  <si>
    <t>ALBERTO RUIZ GARCIA</t>
  </si>
  <si>
    <t>MARC CULUBRET SOLER</t>
  </si>
  <si>
    <t>25060</t>
  </si>
  <si>
    <t>JOSE JURADO CABALLERO</t>
  </si>
  <si>
    <t>ESTELA PASCUAL CHAMIZO</t>
  </si>
  <si>
    <t>CARLOS BENET CAPOTE</t>
  </si>
  <si>
    <t>JORGE GRAU RIVERA</t>
  </si>
  <si>
    <t>ANTONI DELGADO MORATA</t>
  </si>
  <si>
    <t>POL RIBE CANALDA</t>
  </si>
  <si>
    <t>ROSANDY ELENA JIMENEZ MORENO</t>
  </si>
  <si>
    <t>MARCO ANTONIO GONZALEZ ESQUINA</t>
  </si>
  <si>
    <t>MANUEL GOMEZ GONZALEZ</t>
  </si>
  <si>
    <t>13112</t>
  </si>
  <si>
    <t>JOSEP PINTO MIRO</t>
  </si>
  <si>
    <t>JOSE ANTONIO RAMOS SANTOS</t>
  </si>
  <si>
    <t>PURIFICACION TORRES CASTILLO</t>
  </si>
  <si>
    <t>MARCOS FERNANDEZ MARTINEZ</t>
  </si>
  <si>
    <t>ALEX FERNANDEZ VILLENA</t>
  </si>
  <si>
    <t>CARLES MATUTE SERRANO</t>
  </si>
  <si>
    <t>DAVID SIURANETA FERNANDEZ</t>
  </si>
  <si>
    <t>MARC BARTUMEUS</t>
  </si>
  <si>
    <t>ANDREA GONZALEZ GIMENEZ</t>
  </si>
  <si>
    <t>2685</t>
  </si>
  <si>
    <t>JORGE GARCIA SENA</t>
  </si>
  <si>
    <t>ANTONIO FRANCO SANTIAGO</t>
  </si>
  <si>
    <t>ALBERT MIQUEL FERNANDEZ</t>
  </si>
  <si>
    <t>SERGI ROMEO GALI</t>
  </si>
  <si>
    <t>PERE PAHISSA SIMARRO</t>
  </si>
  <si>
    <t>DANIELA MASSIANI CORDIDO</t>
  </si>
  <si>
    <t>JOSE MARIA CABALLERO MONEREO</t>
  </si>
  <si>
    <t>MARC GUTIERREZ MORANTE</t>
  </si>
  <si>
    <t>CRISTINA RAMON PERERA</t>
  </si>
  <si>
    <t>ANA BELEN FERMIN GONZALEZ</t>
  </si>
  <si>
    <t>DANIEL MORAL BORRAS</t>
  </si>
  <si>
    <t>12</t>
  </si>
  <si>
    <t>ESTER FERNANDEZ DOMINGUEZ</t>
  </si>
  <si>
    <t>RAMON MIRO CARAZO</t>
  </si>
  <si>
    <t>DAVID MARQUES PEÑA</t>
  </si>
  <si>
    <t>SERGIO PULINO</t>
  </si>
  <si>
    <t>ROSENDO ANTUNEZ FLORES</t>
  </si>
  <si>
    <t>LAURA CASTILLO ROLDAN</t>
  </si>
  <si>
    <t>MAURICIO ANDRES ULLA</t>
  </si>
  <si>
    <t>LUIS VALLET TOFIÑO</t>
  </si>
  <si>
    <t>JESUS FERNANDO DOMINGUEZ IGLESIAS</t>
  </si>
  <si>
    <t>526</t>
  </si>
  <si>
    <t>JOSE LUIS GARCIA CAMPILLO</t>
  </si>
  <si>
    <t>MANEL PALLEJA JIMENEZ</t>
  </si>
  <si>
    <t>MOISES CLOSA SALINAS</t>
  </si>
  <si>
    <t>SERGI LLAURADO JIMENEZ</t>
  </si>
  <si>
    <t>ENRIQUETA JUSMET PIEDRA</t>
  </si>
  <si>
    <t>OUSSAMA FERHANE HANOUF</t>
  </si>
  <si>
    <t>JORDI VILASECA VIDAL</t>
  </si>
  <si>
    <t>JOEL AGUILA GODIA</t>
  </si>
  <si>
    <t>DAVID LOPEZ ORTEGA</t>
  </si>
  <si>
    <t>545</t>
  </si>
  <si>
    <t>CAROLINA MARCOS SANCHEZ</t>
  </si>
  <si>
    <t>ROSARIO MARTIN FERNANDEZ</t>
  </si>
  <si>
    <t>MARC PEDRAGOSA MARIN</t>
  </si>
  <si>
    <t>KARIM FAHDI</t>
  </si>
  <si>
    <t>OSCAR MUÑOZ VEGA</t>
  </si>
  <si>
    <t>CARLOS VALLET ALLANDE</t>
  </si>
  <si>
    <t>BIEL SOLER DIEGUEZ</t>
  </si>
  <si>
    <t>DANIEL PARDO TAPIA</t>
  </si>
  <si>
    <t>JOEL ANTEQUERA VILLAGRASA</t>
  </si>
  <si>
    <t>YOLANDA CAÑETE ALMANSA</t>
  </si>
  <si>
    <t>VICTOR JIMENEZ DA RIVA</t>
  </si>
  <si>
    <t>JOSE FRANCISCO LAMAS RODRIGUEZ</t>
  </si>
  <si>
    <t>5014</t>
  </si>
  <si>
    <t>ALEJANDRO OMAR ULLA</t>
  </si>
  <si>
    <t>MIGUEL COLOMO IGUAL</t>
  </si>
  <si>
    <t>LAURA RODRIGUEZ CAMPOY</t>
  </si>
  <si>
    <t>MARIA NIEVES SEGU RODRIGUEZ</t>
  </si>
  <si>
    <t>CARLES VIDAL IZQUIERDO</t>
  </si>
  <si>
    <t>ALEX RODRIGUEZ SABARIEGO</t>
  </si>
  <si>
    <t>ANDRES VERGARA GARCIA</t>
  </si>
  <si>
    <t>JESUS DANIEL FIESTRAS MEDINA</t>
  </si>
  <si>
    <t>52813</t>
  </si>
  <si>
    <t>AFRICA SEGURA RAMOS</t>
  </si>
  <si>
    <t>OSCAR PEREZ ESPINOSA</t>
  </si>
  <si>
    <t>RAMON VILALTA ALTES</t>
  </si>
  <si>
    <t>FERNANDO GOMEZ GUIJARRO</t>
  </si>
  <si>
    <t>JOSE ANTONIO YELAMOS PINTO</t>
  </si>
  <si>
    <t>DAVID BALAGUE RAMIRO</t>
  </si>
  <si>
    <t>ANTONIO RODRIGUEZ SILVA</t>
  </si>
  <si>
    <t>XAVIER VALLS PAGES</t>
  </si>
  <si>
    <t>ALEJANDRO MOLERO BERNALDEZ</t>
  </si>
  <si>
    <t>MANUEL COSENZA MARTINEZ</t>
  </si>
  <si>
    <t>ALEJANDRO SANCHEZ REBULL</t>
  </si>
  <si>
    <t>FRANCISCO JAVIER RODRIGUEZ DEL MORAL</t>
  </si>
  <si>
    <t>2421</t>
  </si>
  <si>
    <t>ALBERT LLOVERAS CAMPOS</t>
  </si>
  <si>
    <t>FRANCISCO PANADERO ESTEVEZ</t>
  </si>
  <si>
    <t>PEDRO VISIEDO CORVILLO</t>
  </si>
  <si>
    <t>MARCIAL AIRABELLA MOLINOS</t>
  </si>
  <si>
    <t>MARC BALLESTER RUEDA</t>
  </si>
  <si>
    <t>ALEX AZUAZA MARTINEZ</t>
  </si>
  <si>
    <t>ALEX MORENO CAPARROS</t>
  </si>
  <si>
    <t>JORDI PAPASSEIT PAGES</t>
  </si>
  <si>
    <t>EDUARDO SANCHEZ FERNANDEZ</t>
  </si>
  <si>
    <t>RUBEN LOPEZ VIDAL</t>
  </si>
  <si>
    <t>4352</t>
  </si>
  <si>
    <t>ANDRES SERRANO OCAÑA</t>
  </si>
  <si>
    <t>DAVID VAZQUEZ ROCA</t>
  </si>
  <si>
    <t>JUAN BEDMAR LOZANO</t>
  </si>
  <si>
    <t>PABLO MOYA PALOMO</t>
  </si>
  <si>
    <t>DAVID AROCA MENDEZ</t>
  </si>
  <si>
    <t>JAIME MARTI FORTEA</t>
  </si>
  <si>
    <t>RAMON NOT VILAFRANCA</t>
  </si>
  <si>
    <t>ALICIA RICO MURCIA</t>
  </si>
  <si>
    <t>ROGER CASALS BIGORDA</t>
  </si>
  <si>
    <t>JOSE SANTAPAU RODRIGUEZ</t>
  </si>
  <si>
    <t>158</t>
  </si>
  <si>
    <t>251</t>
  </si>
  <si>
    <t>ANTONIO VERDEJO ROMERO</t>
  </si>
  <si>
    <t>SANTIAGO SAMPEDRO ALMIÑANA</t>
  </si>
  <si>
    <t>MARIA LUZ USAGRE PONS</t>
  </si>
  <si>
    <t>AARON LOSADA SALAZAR</t>
  </si>
  <si>
    <t>ESTEBAN GABRIEL PITTALUGA RUBIRA</t>
  </si>
  <si>
    <t>ALBERTO FERRER HERNANDIZ</t>
  </si>
  <si>
    <t>ANDREY SASHCHUK</t>
  </si>
  <si>
    <t>SERGIO GOMEZ GIL</t>
  </si>
  <si>
    <t>JESUS BLANCO GONZALEZ</t>
  </si>
  <si>
    <t>JOAN CARLES TORRES ALMUNIA</t>
  </si>
  <si>
    <t>CAROLINA TRANCHE GONZALEZ</t>
  </si>
  <si>
    <t>6558</t>
  </si>
  <si>
    <t>MARIO LOPEZ REBOLLO</t>
  </si>
  <si>
    <t>JOSE LUIS LOPEZ UROSA</t>
  </si>
  <si>
    <t>JORGE ALCACER BELLES</t>
  </si>
  <si>
    <t>EMILIA LOPEZ MARTOS</t>
  </si>
  <si>
    <t>ANA MARIA BIANCA GRECU</t>
  </si>
  <si>
    <t>DANIEL ANTONIO MARTINEZ FERNANDEZ</t>
  </si>
  <si>
    <t>RAUL GODOY GARCIA</t>
  </si>
  <si>
    <t>NICOLETA OANA CIMPEAN</t>
  </si>
  <si>
    <t>RAQUEL RAMAL IRUELA</t>
  </si>
  <si>
    <t>ALEXANDRU BALANESCU</t>
  </si>
  <si>
    <t>SEBASTIAN GARCIA LAGUIA</t>
  </si>
  <si>
    <t>CLEMENTE GARCIA DURAN</t>
  </si>
  <si>
    <t>MARILIA VALERO MORALES</t>
  </si>
  <si>
    <t>OTILIA PINEDA OCAMPO</t>
  </si>
  <si>
    <t>SALVADOR RUIZ GODOY</t>
  </si>
  <si>
    <t>7262</t>
  </si>
  <si>
    <t>ELENA APARICI ROSELL</t>
  </si>
  <si>
    <t>MIGUEL ANGEL ESCRIG MILLAN</t>
  </si>
  <si>
    <t>JOSE JUAN ALCAÑIZ JIMENEZ</t>
  </si>
  <si>
    <t>FRANCISCO JOSE RAFFI FERRANDIS</t>
  </si>
  <si>
    <t>RODRIGO SANCHEZ SERRANO</t>
  </si>
  <si>
    <t>JOSE ANTONIO COPOVI BATALLER</t>
  </si>
  <si>
    <t>JAVIER MARTINEZ ALBARRACIN</t>
  </si>
  <si>
    <t>JOSE ALBERTO GOMIS RAMIREZ</t>
  </si>
  <si>
    <t>7859</t>
  </si>
  <si>
    <t>ADRIAN GONZALEZ-MOHINO ZARD</t>
  </si>
  <si>
    <t>HECTOR BADENES HERRERO</t>
  </si>
  <si>
    <t>NADIA DURAN NAVAJAS</t>
  </si>
  <si>
    <t>ELENA JIGAU</t>
  </si>
  <si>
    <t>BELEN CAPILLA NUÑEZ</t>
  </si>
  <si>
    <t>DOMINGO AGUADO DOMINGUEZ</t>
  </si>
  <si>
    <t>ANDRES CAPILLA NUÑEZ</t>
  </si>
  <si>
    <t>JOSE ANTONIO BAENA PEREZ</t>
  </si>
  <si>
    <t>FRANCISCO PARDO VALLE</t>
  </si>
  <si>
    <t>VICTOR FURIO BARRACHINA</t>
  </si>
  <si>
    <t>RUBEN COLOMER RICO</t>
  </si>
  <si>
    <t>JOSE VICENTE LOPEZ BLAZQUEZ</t>
  </si>
  <si>
    <t>NESTOR FUENTES SANCHEZ</t>
  </si>
  <si>
    <t>10515</t>
  </si>
  <si>
    <t>PEDRO OCHOA RODRIGUEZ</t>
  </si>
  <si>
    <t>DOMINGO MARTINEZ MARTINEZ</t>
  </si>
  <si>
    <t>ALEJANDRO GARCIA ABARCA</t>
  </si>
  <si>
    <t>RAFAEL TUDELA GUERRERO</t>
  </si>
  <si>
    <t>JORGE MIRALLES MANZANERA</t>
  </si>
  <si>
    <t>RAMON BAILACH CRUZ</t>
  </si>
  <si>
    <t>JOSE MANUEL DOMINGUEZ CERVERA</t>
  </si>
  <si>
    <t>MARCOS TUDELA GUERRERO</t>
  </si>
  <si>
    <t>LEOPOLDO MARTINEZ ABAD</t>
  </si>
  <si>
    <t>ANTONIO MARTINEZ NUÑEZ</t>
  </si>
  <si>
    <t>306</t>
  </si>
  <si>
    <t>JONATHAN CUTILLAS CUTILLAS</t>
  </si>
  <si>
    <t>LUIS MIGUEL LANDIVAR LOPEZ</t>
  </si>
  <si>
    <t>NICOLE VALERIA TILVE JARAMILLO</t>
  </si>
  <si>
    <t>ALEXANDRO MARRAHI ANDERSEN</t>
  </si>
  <si>
    <t>DOMINGO ESTEVE GIMENO</t>
  </si>
  <si>
    <t>VICTOR RUIZ MANDINGORRA</t>
  </si>
  <si>
    <t>JOSE JUAN SANCHEZ NAVARRO</t>
  </si>
  <si>
    <t>JOSE MANUEL POCOVI ESCAMILLA</t>
  </si>
  <si>
    <t>ALEJANDRO JUAN GARCIA GARRIDO</t>
  </si>
  <si>
    <t>JOSE NUÑEZ MOLINA</t>
  </si>
  <si>
    <t>CARLOS CABALLER TORMO</t>
  </si>
  <si>
    <t>JOSE LUIS MIRALLES PASTOR</t>
  </si>
  <si>
    <t>571</t>
  </si>
  <si>
    <t>IVAN JESUS GARCIA FLOR</t>
  </si>
  <si>
    <t>RAMON FERNANDEZ MUÑOZ</t>
  </si>
  <si>
    <t>MANUEL ESCAMILLA GILAR</t>
  </si>
  <si>
    <t>LARA AITANA REIG MARTINEZ</t>
  </si>
  <si>
    <t>CLAUDIA NAVARRO SELLES</t>
  </si>
  <si>
    <t>JOSE VICENTE EUGENIO GOMIS</t>
  </si>
  <si>
    <t>ENRIQUE ROMA PINILLOS</t>
  </si>
  <si>
    <t>EULOGIO QUINTANILLA CIFUENTE</t>
  </si>
  <si>
    <t>JESUS NAVA CASTILLO</t>
  </si>
  <si>
    <t>RAMON ALCAIDE ACOSTA</t>
  </si>
  <si>
    <t>EDUARDO FAYOS MORATAL</t>
  </si>
  <si>
    <t>JOAQUIN JOSE GARCIA ALDEGUER</t>
  </si>
  <si>
    <t>1576</t>
  </si>
  <si>
    <t>ALFONSO SERRANO MUÑOZ</t>
  </si>
  <si>
    <t>CHRISTIAN DAVID GOUVEIA PIEDRAHITA</t>
  </si>
  <si>
    <t>ROBERTO ESCLAPEZ MAÑUZ</t>
  </si>
  <si>
    <t>GABRIEL TILVE BALAGUER</t>
  </si>
  <si>
    <t>ALVARO GUZMAN JAEN</t>
  </si>
  <si>
    <t>ESTELA GIL ZAMORA</t>
  </si>
  <si>
    <t>CESAR SERRA PALOMINO</t>
  </si>
  <si>
    <t>KEVIN SANZ ALONSO</t>
  </si>
  <si>
    <t>MIGUEL ANGEL GILABERT RAMON</t>
  </si>
  <si>
    <t>GASPAR SANCHEZ PARDO</t>
  </si>
  <si>
    <t>JOSE DANIEL MACHON ASENCIO</t>
  </si>
  <si>
    <t>1578</t>
  </si>
  <si>
    <t>JOSE JAIME SOLER SEVILA</t>
  </si>
  <si>
    <t>JUAN MIGUEL BAQUERO RAMOS</t>
  </si>
  <si>
    <t>JUAN ANTONIO QUINTERO SANCHEZ</t>
  </si>
  <si>
    <t>JOSE MARIA VEGARA VIZCAINO</t>
  </si>
  <si>
    <t>AXEL REIG  BECERRA</t>
  </si>
  <si>
    <t>DAMIAN VERA ABAJO</t>
  </si>
  <si>
    <t>ANTONIO RAMOS DIAZ</t>
  </si>
  <si>
    <t>JOSE CARLOS SOLER ROMERO</t>
  </si>
  <si>
    <t>LIDIA MONTAGUT RUBIO</t>
  </si>
  <si>
    <t>PEPE JUAN RUIZ</t>
  </si>
  <si>
    <t>CARLOS GREGORI CARBO</t>
  </si>
  <si>
    <t>RUBEN GARCIA GARCIA</t>
  </si>
  <si>
    <t>677</t>
  </si>
  <si>
    <t>ANDRES MARQUEZ GARCIA</t>
  </si>
  <si>
    <t>VANESA NUBLA RICO</t>
  </si>
  <si>
    <t>ROBERT JUAN ESCRIG</t>
  </si>
  <si>
    <t>VICENTE VIDAL SANZ</t>
  </si>
  <si>
    <t>JOSE MARIA TENA IBAÑEZ</t>
  </si>
  <si>
    <t>IVAN POCOVI ESCAMILLA</t>
  </si>
  <si>
    <t>ADRIAN REQUENA BRIONES</t>
  </si>
  <si>
    <t>ALBERTO MONFORT BERENGUER</t>
  </si>
  <si>
    <t>ANDRES LLAMAS MARUGAN</t>
  </si>
  <si>
    <t>JULIO CARBONELL GIMENEZ</t>
  </si>
  <si>
    <t>7481</t>
  </si>
  <si>
    <t>MARCOS MARTINEZ IZQUIERDO</t>
  </si>
  <si>
    <t>ISAAC VERA LOPEZ</t>
  </si>
  <si>
    <t>OSCAR FRANCISCO LLEDO PENALVA</t>
  </si>
  <si>
    <t>DANIEL RODRIGUEZ RUEDAS</t>
  </si>
  <si>
    <t>PEDRO JESUS MURCIANO BRIONES</t>
  </si>
  <si>
    <t>VICENTE CEBRIA ALBORCH</t>
  </si>
  <si>
    <t>JOSE MIGUEL PASTOR AZORIN</t>
  </si>
  <si>
    <t>ALBA PICOT MIRALLES</t>
  </si>
  <si>
    <t>PEDRO PABLO SAIZ ESTEVE</t>
  </si>
  <si>
    <t>JOSE FELIX GUIJARRO DOMINGUEZ</t>
  </si>
  <si>
    <t>ROSA CASTELLO MANZANO</t>
  </si>
  <si>
    <t>MARIA CRUZ ARCE CUARTERO</t>
  </si>
  <si>
    <t>MARIA AMPARO MIRALLES BELDA</t>
  </si>
  <si>
    <t>572</t>
  </si>
  <si>
    <t>ISMAEL DIAZ LOPEZ</t>
  </si>
  <si>
    <t>JOSE NUÑEZ GARCIA</t>
  </si>
  <si>
    <t>JONATAN HINAREJOS CORACHAN</t>
  </si>
  <si>
    <t>VICTOR CRUZ PEREZ</t>
  </si>
  <si>
    <t>JUAN NAVARRO MURGUI</t>
  </si>
  <si>
    <t>JOSE ALBERTO RAMIREZ VILLA</t>
  </si>
  <si>
    <t>SERGIO JAVIER DE GRACIA MUÑOZ</t>
  </si>
  <si>
    <t>ROSA ANA BAYDAL MUÑOZ</t>
  </si>
  <si>
    <t>ANA ZARAGOZA ANTON</t>
  </si>
  <si>
    <t>DAVID MARTINEZ ALCARAZ</t>
  </si>
  <si>
    <t>JOSEP MARTINEZ FAUS</t>
  </si>
  <si>
    <t>SANTIAGO PEREA LOPEZ</t>
  </si>
  <si>
    <t>2565</t>
  </si>
  <si>
    <t>RICARDO QUIRANT CASCALES</t>
  </si>
  <si>
    <t>CRISTIAN GARCIA RIVERA</t>
  </si>
  <si>
    <t>JOSE MIGUEL MARTINEZ RODRIGUEZ</t>
  </si>
  <si>
    <t>LEOPOLDO ANTONIO GUILLEN MOLINA</t>
  </si>
  <si>
    <t>JOSE ANTONIO CAMBRA SANCHO</t>
  </si>
  <si>
    <t>VICENTE PERIS HURTADO</t>
  </si>
  <si>
    <t>JUAN IGNACIO TORRO ESTRADA</t>
  </si>
  <si>
    <t>MARC COLOMER GIMENO</t>
  </si>
  <si>
    <t>SERGIO PEREZ CHINCHILLA</t>
  </si>
  <si>
    <t>5757</t>
  </si>
  <si>
    <t>FRANCISCO ESTEBAN VELEZ SANCHEZ</t>
  </si>
  <si>
    <t>MANUEL RAMOS LORENZO</t>
  </si>
  <si>
    <t>DAVID VEGA MARTINEZ</t>
  </si>
  <si>
    <t>SERGIO SAFONT ESCRIG</t>
  </si>
  <si>
    <t>FRANCISCO DAVID MARTINEZ SANTOS</t>
  </si>
  <si>
    <t>JOSE MANUEL TARAZON MUÑOZ</t>
  </si>
  <si>
    <t>PEDRO JOSE ARANDA BAQUEDANO</t>
  </si>
  <si>
    <t>SEBASTIAN CUEVA QUESADA</t>
  </si>
  <si>
    <t>BERNABE PEREZ GUILLEN</t>
  </si>
  <si>
    <t>ISMAEL MARTINEZ MORENO</t>
  </si>
  <si>
    <t>159</t>
  </si>
  <si>
    <t>7760</t>
  </si>
  <si>
    <t>MARIA GONZALEZ VENEGAS</t>
  </si>
  <si>
    <t>JOSE ANTONIO CARVAJAL VERA</t>
  </si>
  <si>
    <t>JORGE GOMEZ FERNANDEZ</t>
  </si>
  <si>
    <t>JOSE MARIA DURAN NEVADO</t>
  </si>
  <si>
    <t>JUAN CARLOS HERGUIDO GOMEZ</t>
  </si>
  <si>
    <t>MARIA GARCIA SANZ</t>
  </si>
  <si>
    <t>ANTONIO CASTAÑO CRIADO</t>
  </si>
  <si>
    <t>CRISTINA JORDAN CORTES</t>
  </si>
  <si>
    <t>FERNANDO MEDRANO GASTELUT</t>
  </si>
  <si>
    <t>AINHOA INFANTES NUÑEZ</t>
  </si>
  <si>
    <t>FRANCISCO PEREZ FERNANDEZ</t>
  </si>
  <si>
    <t>EUGENIO JESUS IGLESIAS MARTIN</t>
  </si>
  <si>
    <t>MONICA BRAVO BUENDIA</t>
  </si>
  <si>
    <t>50214</t>
  </si>
  <si>
    <t>ANTONIO JOSE SANROMAN MERINO</t>
  </si>
  <si>
    <t>ANDRES GALAN LEON</t>
  </si>
  <si>
    <t>JOSE ANTONIO FERNANDEZ DEL MORAL OVIEDO</t>
  </si>
  <si>
    <t>ANGEL FRANCISCO LORENTE GOMEZ</t>
  </si>
  <si>
    <t>JORGE CELIS CUENDA</t>
  </si>
  <si>
    <t>DESIRE HIGUERA SANCHEZ</t>
  </si>
  <si>
    <t>RODRIGO DANIEL LEON PALACIO</t>
  </si>
  <si>
    <t>RAFAEL REY APARICIO</t>
  </si>
  <si>
    <t>FERNANDO GALVEZ GARCIA</t>
  </si>
  <si>
    <t>JUAN JOSE DIAZ PARREÑO TORRES</t>
  </si>
  <si>
    <t>29186</t>
  </si>
  <si>
    <t>JESUS CORTES CUCHILLERO</t>
  </si>
  <si>
    <t>JOSE MANUEL CORTES CUCHILLERO</t>
  </si>
  <si>
    <t>ALEJANDRO GUZMAN MEJIA</t>
  </si>
  <si>
    <t>MATIAS MIGUEL REINA</t>
  </si>
  <si>
    <t>CARLOS JIMENEZ RODRIGUEZ</t>
  </si>
  <si>
    <t>AGUSTIN PIEDRABUENA PIEDRABU</t>
  </si>
  <si>
    <t>ROBERTO CARLOS GARRIDO DIAZ</t>
  </si>
  <si>
    <t>ALVARO LIVIANO SERRANO</t>
  </si>
  <si>
    <t>VICENTE CARLOS SANCHEZ CASARES</t>
  </si>
  <si>
    <t>MARCOS CRESPO GARCIA-CALDERON</t>
  </si>
  <si>
    <t>NATAN PEREZ PEREZ</t>
  </si>
  <si>
    <t>ANTONIO BORRERO BARRERO</t>
  </si>
  <si>
    <t>193</t>
  </si>
  <si>
    <t>MIGUEL ALBERTO PINEDAS REJAS</t>
  </si>
  <si>
    <t>ANTONIO TIENZA PINTO</t>
  </si>
  <si>
    <t>FRANCISCO JOSE BENITEZ MEDRANO</t>
  </si>
  <si>
    <t>ALBERTO GONZALEZ COLCHON</t>
  </si>
  <si>
    <t>MARIO CARRASCO TEJEDA</t>
  </si>
  <si>
    <t>FRANCISCO JAVIER CARVAJAL VERA</t>
  </si>
  <si>
    <t>RAFAEL ARNO CHAPARRO MULLER</t>
  </si>
  <si>
    <t>ALVARO DIAZ NOGALES</t>
  </si>
  <si>
    <t>OSCAR RODRIGUEZ SANCHEZ</t>
  </si>
  <si>
    <t>MIGUEL ANGEL ROMERO CALLE</t>
  </si>
  <si>
    <t>690</t>
  </si>
  <si>
    <t>GUSTAVO HERNANDEZ MIRANDA</t>
  </si>
  <si>
    <t>MANUEL ANTONIO ESPEJO DURAN</t>
  </si>
  <si>
    <t>FABIO MENAYO SANCHEZ</t>
  </si>
  <si>
    <t>JORGE GONZALEZ SILVA</t>
  </si>
  <si>
    <t>ANGEL LUIS HORRILLO PECOS</t>
  </si>
  <si>
    <t>IVAN GONZALEZ NARANJO</t>
  </si>
  <si>
    <t>ANTONIO BRAVO JOSE</t>
  </si>
  <si>
    <t>JAVIER CARPINTERO ARROYO</t>
  </si>
  <si>
    <t>JOSE MIGUEL RODRIGUEZ HURTADO</t>
  </si>
  <si>
    <t>JAIME CARRILLO RIVERA</t>
  </si>
  <si>
    <t>ABEL LOPEZ MARTIN</t>
  </si>
  <si>
    <t>MIGUEL ANGEL GARRIDO URBAN</t>
  </si>
  <si>
    <t>916</t>
  </si>
  <si>
    <t>MANUEL QUINTANA VAZQUEZ</t>
  </si>
  <si>
    <t>TOMAS FERNANDEZ MONTALBAN</t>
  </si>
  <si>
    <t>HECTOR GARCIA GARCIA</t>
  </si>
  <si>
    <t>ADRIAN MOYA CANTON</t>
  </si>
  <si>
    <t>MARIA DEL ROSARIO SANCHEZ DE LA BLANCA</t>
  </si>
  <si>
    <t>DANIEL HERNANDEZ SERRANO</t>
  </si>
  <si>
    <t>JESUS RAMON CONTRERAS MONTAÑES</t>
  </si>
  <si>
    <t>JOSE MANUEL SAAVEDRA DE LA FUENT</t>
  </si>
  <si>
    <t>JOSE ENRIQUE RODRIGUEZ PEÑA SANCH</t>
  </si>
  <si>
    <t>CARLOS CAÑADAS CUENCA</t>
  </si>
  <si>
    <t>JAIRO PEREZ SUEIRO</t>
  </si>
  <si>
    <t>VICTOR MANUEL SOLORZANO MARTIN</t>
  </si>
  <si>
    <t>JOSE LUIS BURGOS POLO</t>
  </si>
  <si>
    <t>1287</t>
  </si>
  <si>
    <t>FERNANDO CARVAJAL VERA</t>
  </si>
  <si>
    <t>DAVID MARISCAL MARTIN</t>
  </si>
  <si>
    <t>JOSE CARLOS BERNAL CHANCLON</t>
  </si>
  <si>
    <t>DAVID JAVIER SERRANO RODRIGO</t>
  </si>
  <si>
    <t>SUSANA CABRERA BOLAÑOS</t>
  </si>
  <si>
    <t>RAUL DAZA ORDOÑEZ</t>
  </si>
  <si>
    <t>CARLOS PALOMINO ALVAREZ</t>
  </si>
  <si>
    <t>JESUS GALVEZ MORALES</t>
  </si>
  <si>
    <t>JUAN CARLOS ROMOJARO SAEZ</t>
  </si>
  <si>
    <t>FRANCISCO JAVIER BORNEZ ILLESCAS</t>
  </si>
  <si>
    <t>LUIS VILLARRUBIA MARTIN</t>
  </si>
  <si>
    <t>JOSE MANUEL CAÑAS BARROSO</t>
  </si>
  <si>
    <t>1691</t>
  </si>
  <si>
    <t>RAUL VALENZUELA SANCHEZ</t>
  </si>
  <si>
    <t>JOSE JAVIER DIAZ MANZANERO</t>
  </si>
  <si>
    <t>JAVIER MOLINA DIAZ</t>
  </si>
  <si>
    <t>ANTONIO RODRIGUEZ VIVAS</t>
  </si>
  <si>
    <t>FELIPE TORRES SANCHEZ</t>
  </si>
  <si>
    <t>JUAN MANUEL GALAN NAVARRO</t>
  </si>
  <si>
    <t>LUIS MIGUEL JORDAN GONZALEZ</t>
  </si>
  <si>
    <t>ANDRES JULIAN GARCIA SANCHEZ</t>
  </si>
  <si>
    <t>CASTO DAVID GARCIA GARCIA</t>
  </si>
  <si>
    <t>VICENTE CALVO TOLDOS</t>
  </si>
  <si>
    <t>DAVID RUIZ LOPEZ</t>
  </si>
  <si>
    <t>JAVIER ROMERO HORCAJADA</t>
  </si>
  <si>
    <t>FRANCISCO JAVIER LOPEZ CORBACHO</t>
  </si>
  <si>
    <t>4118</t>
  </si>
  <si>
    <t>RUBEN ROJA ALVAREZ</t>
  </si>
  <si>
    <t>JOSE MANUEL SANCHEZ GALLEGO</t>
  </si>
  <si>
    <t>JULIO RODRIGUEZ BLANCO</t>
  </si>
  <si>
    <t>MARCO ANTONIO SERRANO CHACON</t>
  </si>
  <si>
    <t>JOSE ALBERTO RIVERA MORENO</t>
  </si>
  <si>
    <t>RUBEN ALVAREZ REBOLLEDO</t>
  </si>
  <si>
    <t>JOSE MANUEL LAVADO RIVERO</t>
  </si>
  <si>
    <t>MARIO QUIJADA CORRALES</t>
  </si>
  <si>
    <t>ANTONIO PULIDO BEJARANO</t>
  </si>
  <si>
    <t>ANGEL LUIS GARCIA MATEOS</t>
  </si>
  <si>
    <t>DANIEL PASCUAL GRANADO</t>
  </si>
  <si>
    <t>FLORENTINO SANCHEZ OLIVERO</t>
  </si>
  <si>
    <t>JAVIER MELCHOR MORENO</t>
  </si>
  <si>
    <t>ANTONIO BRAVO GONZALEZ</t>
  </si>
  <si>
    <t>52166</t>
  </si>
  <si>
    <t>JESUS LAVADO RIVERO</t>
  </si>
  <si>
    <t>PEDRO CHAMIZO TAPIA</t>
  </si>
  <si>
    <t>IVAN TORRES GRANDE</t>
  </si>
  <si>
    <t>ANGEL LUIS MELCHOR GIL</t>
  </si>
  <si>
    <t>SILVIA MARTINEZ LARA</t>
  </si>
  <si>
    <t>MANUEL FERNANDEZ VERA</t>
  </si>
  <si>
    <t>FRANCISCO MATEOS JUAREZ</t>
  </si>
  <si>
    <t>MAREK GREFLING</t>
  </si>
  <si>
    <t>RICARDO VILLALUENGA SESEÑA</t>
  </si>
  <si>
    <t>CANDIDO SALVATIERRA MORENO</t>
  </si>
  <si>
    <t>10052</t>
  </si>
  <si>
    <t>JESUS PEREZ CONEJERO</t>
  </si>
  <si>
    <t>AGUSTIN ALISES LOPEZ</t>
  </si>
  <si>
    <t>DANIEL TOLEDANO MARTINEZ</t>
  </si>
  <si>
    <t>MARIO ESTEBAN RODRIGUEZ</t>
  </si>
  <si>
    <t>JAVIER AMORES MONTARROSO</t>
  </si>
  <si>
    <t>ANA MOTA ESQUINAS</t>
  </si>
  <si>
    <t>JAVIER GARCIA SANCHEZ</t>
  </si>
  <si>
    <t>JAVIER VILLARRUBIA MARCHAN</t>
  </si>
  <si>
    <t>RAUL MARTIN SANCHEZ</t>
  </si>
  <si>
    <t>EFREN MONTOTO BERMEJO</t>
  </si>
  <si>
    <t>160</t>
  </si>
  <si>
    <t>392</t>
  </si>
  <si>
    <t>MARIO PRADA LOPEZ-VILLALON</t>
  </si>
  <si>
    <t>OLGA MARIA MARCO GARCIA</t>
  </si>
  <si>
    <t>PEDRO LEJO VERDUGO</t>
  </si>
  <si>
    <t>ALBERTO CARLOS GUILLEN FERNANDEZ</t>
  </si>
  <si>
    <t>LUIS CAJA MARTINEZ</t>
  </si>
  <si>
    <t>JUAN AGUDO RUIZ</t>
  </si>
  <si>
    <t>FERNANDO RODRIGUEZ SANTOS</t>
  </si>
  <si>
    <t>MARIA DEL MAR CALLEJA CORTES</t>
  </si>
  <si>
    <t>JOSE MANUEL DE LA PEÑA PARRA</t>
  </si>
  <si>
    <t>DOMINGO COTO LOPEZ</t>
  </si>
  <si>
    <t>3329</t>
  </si>
  <si>
    <t>ROBERTO UTRERO FERNANDEZ</t>
  </si>
  <si>
    <t>MANUEL CRUZ HERRERA</t>
  </si>
  <si>
    <t>RUBEN ROMERO DOMINGUEZ</t>
  </si>
  <si>
    <t>LEANDRO BORREGO ZARZA</t>
  </si>
  <si>
    <t>JESUS FRANCO RODRIGUEZ</t>
  </si>
  <si>
    <t>IRENE CANIEGO IZQUIERDO</t>
  </si>
  <si>
    <t>DAVID VILLANUEVA DE LA RUBIA</t>
  </si>
  <si>
    <t>DAVID FLORIN CARRETERO</t>
  </si>
  <si>
    <t>CARLOS RODRIGUEZ PALOMO</t>
  </si>
  <si>
    <t>FRANCISCO PEREZ SIERRA</t>
  </si>
  <si>
    <t>IGNACIO PEREZ PALAZON</t>
  </si>
  <si>
    <t>OSCAR MATEO SANCHEZ</t>
  </si>
  <si>
    <t>FRANCISCO ROMERO HORCAJADA</t>
  </si>
  <si>
    <t>6818</t>
  </si>
  <si>
    <t>ALEJANDRO GONZALEZ GARCIA</t>
  </si>
  <si>
    <t>ALEJANDRO RUIZ BOLAÑOS</t>
  </si>
  <si>
    <t>ALVARO SANCHEZ MOLINA</t>
  </si>
  <si>
    <t>MONICA SERRANO GOMEZ</t>
  </si>
  <si>
    <t>ADRIAN GOMEZ JAEN</t>
  </si>
  <si>
    <t>JOSE JAVIER DIAZ GUTIERREZ</t>
  </si>
  <si>
    <t>ALVARO HERMOSILLA RUBIO</t>
  </si>
  <si>
    <t>OSCAR REY BENEYTO</t>
  </si>
  <si>
    <t>DAVID SEGUNDO GARCIA</t>
  </si>
  <si>
    <t>PEDRO IGNACIO PEREZ GUTIERREZ</t>
  </si>
  <si>
    <t>6861</t>
  </si>
  <si>
    <t>ISABEL SEPULVEDA MARTINEZ</t>
  </si>
  <si>
    <t>SORAYA GONZALEZ BLANCO</t>
  </si>
  <si>
    <t>ALEJANDRO MARTINEZ CANO</t>
  </si>
  <si>
    <t>ALBERTO LARA GONZALEZ</t>
  </si>
  <si>
    <t>CRISTINA CRUZ GARCIA</t>
  </si>
  <si>
    <t>INMACULADA ENCABO SANCHEZ</t>
  </si>
  <si>
    <t>ALVARO CALVO JIMENEZ</t>
  </si>
  <si>
    <t>ANA BELEN MORA MAGRO</t>
  </si>
  <si>
    <t>SARA CARBONERAS CORTIJO</t>
  </si>
  <si>
    <t>MOISES CAÑETE CARRION</t>
  </si>
  <si>
    <t>JUAN CARLOS HONRADO MARTINEZ</t>
  </si>
  <si>
    <t>RAUL COMINO CANTERO</t>
  </si>
  <si>
    <t>52143</t>
  </si>
  <si>
    <t>MIGUEL GUTIERREZ RUIZ</t>
  </si>
  <si>
    <t>MOISES MANZANO ALVAREZ</t>
  </si>
  <si>
    <t>JAVIER DEL POZO SANCHEZ</t>
  </si>
  <si>
    <t>JORGE DE ANDRES GARCIA</t>
  </si>
  <si>
    <t>ALVARO SANCHEZ FONTENLA</t>
  </si>
  <si>
    <t>ADRIAN FERNANDEZ CABRERA</t>
  </si>
  <si>
    <t>JUAN CARLOS MELCHOR PERIANES</t>
  </si>
  <si>
    <t>JESUS ANGEL GARCIA SANCHEZ</t>
  </si>
  <si>
    <t>CARLOS DAVID DIAZ GUTIERREZ</t>
  </si>
  <si>
    <t>MARGARITA LUJAN BIBILONI</t>
  </si>
  <si>
    <t>52195</t>
  </si>
  <si>
    <t>LUIS JAVIER ALONSO ANDUJAR</t>
  </si>
  <si>
    <t>LUIS MIGUEL MIRON ROSADO</t>
  </si>
  <si>
    <t>JOSE ANTONIO ROMERO GARCIA</t>
  </si>
  <si>
    <t>RUBEN GOMEZ CICUENDEZ</t>
  </si>
  <si>
    <t>PEDRO LORA MORA</t>
  </si>
  <si>
    <t>941</t>
  </si>
  <si>
    <t>CHRISTIAN MOZOS MUÑOZ</t>
  </si>
  <si>
    <t>CRISTIAN RODRIGUEZ GARCIA</t>
  </si>
  <si>
    <t>MARCOS SALAMANCA SANZ</t>
  </si>
  <si>
    <t>ALVARO RISCO LOPEZ</t>
  </si>
  <si>
    <t>RAFAEL TEJERO LUCAS-VAQUERO</t>
  </si>
  <si>
    <t>OSCAR ABAD GARCIA</t>
  </si>
  <si>
    <t>JORGE GONZALEZ CASTILLA</t>
  </si>
  <si>
    <t>VICTORIO VALDERICEDA GARILLETE</t>
  </si>
  <si>
    <t>RUBEN DOMINGO HERRERO</t>
  </si>
  <si>
    <t>ANTONIO FERNANDEZ MORALES</t>
  </si>
  <si>
    <t>LUIS JESUS RIUTORT HERAS</t>
  </si>
  <si>
    <t>52757</t>
  </si>
  <si>
    <t>SANDRA MORAL MACIAS</t>
  </si>
  <si>
    <t>ROBERTO SILVA MARTIN</t>
  </si>
  <si>
    <t>JOSE TORRES DURAN</t>
  </si>
  <si>
    <t>LORENZO MENCIA JIMENEZ</t>
  </si>
  <si>
    <t>RUBEN GARCIA LORA</t>
  </si>
  <si>
    <t>LUIS MUIÑA MORATALLA</t>
  </si>
  <si>
    <t>MANUEL RODRIGUEZ GONZALEZ</t>
  </si>
  <si>
    <t>PATRICIA GARCIA AZNAR</t>
  </si>
  <si>
    <t>ALEJANDRO TEJEDOR RIVADULLA</t>
  </si>
  <si>
    <t>ADELAIDO SANCHEZ DIAZ</t>
  </si>
  <si>
    <t>RUTH PEREZ CORTES</t>
  </si>
  <si>
    <t>MANUEL ROBLES LOPEZ</t>
  </si>
  <si>
    <t>10093</t>
  </si>
  <si>
    <t>ENRIQUE DE ANDRES BAUTISTA</t>
  </si>
  <si>
    <t>ALVARO HIDALGO LOPEZ</t>
  </si>
  <si>
    <t>JULIAN PEREZ PALAZON</t>
  </si>
  <si>
    <t>RAMON DEL PLIEGO MARTIN</t>
  </si>
  <si>
    <t>IVAN ROMO DE ARCE FELIX</t>
  </si>
  <si>
    <t>LUIS HUERTAS FREIRE</t>
  </si>
  <si>
    <t>JORGE MANUEL BUENO ALONSO</t>
  </si>
  <si>
    <t>KEVIN MORENO IZQUIERDO</t>
  </si>
  <si>
    <t>FRANCISCO JAVIER BRIHUEGA SANDOVAL</t>
  </si>
  <si>
    <t>ALFONSO GARCIA ESPAÑA</t>
  </si>
  <si>
    <t>MONICA GARCIA MARTIN</t>
  </si>
  <si>
    <t>JUAN FRANCISCO HUESO MATEOS</t>
  </si>
  <si>
    <t>9121</t>
  </si>
  <si>
    <t>JOSE RAMON ALMANSA VAQUERO</t>
  </si>
  <si>
    <t>DAVID SANCHEZ MARTINEZ</t>
  </si>
  <si>
    <t>MANUEL VILLALON GARCIA</t>
  </si>
  <si>
    <t>JESUS PASTOR TORRALBA</t>
  </si>
  <si>
    <t>ESTHER GONZALEZ NIETO</t>
  </si>
  <si>
    <t>ANGEL GARCIA LOPEZ</t>
  </si>
  <si>
    <t>ALBERTO JIMENEZ GUMIEL</t>
  </si>
  <si>
    <t>CRISTIAN FERMIN ESTEBAN</t>
  </si>
  <si>
    <t>INIGO SIRUELA OSA</t>
  </si>
  <si>
    <t>DANIEL APARICIO RECUENZO</t>
  </si>
  <si>
    <t>NATALIA DE LA TORRE FERNANDEZ</t>
  </si>
  <si>
    <t>MARIO RAMOS MORANTE</t>
  </si>
  <si>
    <t>CARLOS EUGENIO APARICIO CADENAS</t>
  </si>
  <si>
    <t>JAVIER BERMEJO SANCHEZ</t>
  </si>
  <si>
    <t>FERNANDO NAVARRO MARTIN</t>
  </si>
  <si>
    <t>1906</t>
  </si>
  <si>
    <t>JOSE ISAAC FERNANDEZ BERMUDEZ</t>
  </si>
  <si>
    <t>CARLOS GAÑAN DIAZ</t>
  </si>
  <si>
    <t>MARCOS GRECIANO BARRIGOS</t>
  </si>
  <si>
    <t>EUGENIO GONZALEZ BERNAL</t>
  </si>
  <si>
    <t>JUAN CARLOS FERNANDEZ SANCHEZ DE</t>
  </si>
  <si>
    <t>PABLO GONZALEZ PRADA</t>
  </si>
  <si>
    <t>HECTOR HIGES DIAZ</t>
  </si>
  <si>
    <t>MOISES OMAR VEGA DE PAZ</t>
  </si>
  <si>
    <t>SEBASTIAN GABRIEL MIHAI</t>
  </si>
  <si>
    <t>CHRISTIAN ALONSOMARTINEZ CALLEJA</t>
  </si>
  <si>
    <t>JOSE ANTONIO PARRA ARANDA</t>
  </si>
  <si>
    <t>1921</t>
  </si>
  <si>
    <t>LUCAS JORGE NEGRETE DIAZ</t>
  </si>
  <si>
    <t>ANGEL JURADO GARCIA</t>
  </si>
  <si>
    <t>MARIO MANUEL BLASCO GARCIA</t>
  </si>
  <si>
    <t>PEDRO JIMENEZ JAREÑO</t>
  </si>
  <si>
    <t>IAN SANCHEZ GONZALEZ</t>
  </si>
  <si>
    <t>JAVIER GOMEZ MARTINEZ</t>
  </si>
  <si>
    <t>ANTONIO VILLEGAS MORENO</t>
  </si>
  <si>
    <t>SILVIA DIAZ HIDALGO</t>
  </si>
  <si>
    <t>ANGEL YEPES MONCAYO</t>
  </si>
  <si>
    <t>2518</t>
  </si>
  <si>
    <t>RUBEN AITOR COSTA TROCOLI</t>
  </si>
  <si>
    <t>JOSE MANUEL MARTINEZ BENITO</t>
  </si>
  <si>
    <t>MANUEL LOPEZ MOYANO</t>
  </si>
  <si>
    <t>ISABELO GARCIA MORENO</t>
  </si>
  <si>
    <t>CARLOS BLAZQUEZ GARCIA</t>
  </si>
  <si>
    <t>SERGIO HERRERA ALONSO</t>
  </si>
  <si>
    <t>CARLOS ROCAMORA PASCUAL</t>
  </si>
  <si>
    <t>MIGUEL ALFARO PEREZ</t>
  </si>
  <si>
    <t>SALVADOR ALVAREZ GUIJARRO</t>
  </si>
  <si>
    <t>FERNANDO RODRIGUEZ SANTA CATA</t>
  </si>
  <si>
    <t>JOSE IGNACIO BOÑAR SACRISTAN</t>
  </si>
  <si>
    <t>ANA MARIA RINCON DEL HIERRO</t>
  </si>
  <si>
    <t>3179</t>
  </si>
  <si>
    <t>DIEGO CALVO GARCIA</t>
  </si>
  <si>
    <t>MIGUEL ALMONACID CAVA</t>
  </si>
  <si>
    <t>ALBERTO BAUTISTA ARIAS</t>
  </si>
  <si>
    <t>MARIA ANGELES NAVARRO JIMENEZ</t>
  </si>
  <si>
    <t>MONICA BAIDES PARTAL</t>
  </si>
  <si>
    <t>DOMINGO MENDEZ LUCAS</t>
  </si>
  <si>
    <t>EMILIO CABRERA VERDE</t>
  </si>
  <si>
    <t>161</t>
  </si>
  <si>
    <t>ANTONIO JOSE BERNAL MONTERO</t>
  </si>
  <si>
    <t>IGNACIO TORCAL OLALLA</t>
  </si>
  <si>
    <t>MANUEL GIL LINARES</t>
  </si>
  <si>
    <t>JAVIER RODRIGUEZ BENITEZ</t>
  </si>
  <si>
    <t>ROBERTO VERA TEIXEIRA</t>
  </si>
  <si>
    <t>DAVID ESPINOSA ROMERO</t>
  </si>
  <si>
    <t>MANUEL VALLEJO ROMERO</t>
  </si>
  <si>
    <t>1650</t>
  </si>
  <si>
    <t>VICTOR LUCENA JIMENEZ</t>
  </si>
  <si>
    <t>JUAN LUIS ZAFRA RAIGON</t>
  </si>
  <si>
    <t>FRANCISCO DOMINGUEZ JIMENEZ</t>
  </si>
  <si>
    <t>ANTONIO MONDAZA CASTRO</t>
  </si>
  <si>
    <t>JOSE LUIS SALGUERO PIÑERO</t>
  </si>
  <si>
    <t>VADYM LOBANOV LOBANOV</t>
  </si>
  <si>
    <t>JOSE MORALES LOPEZ</t>
  </si>
  <si>
    <t>ELISABET RAMIREZ GIL</t>
  </si>
  <si>
    <t>42204</t>
  </si>
  <si>
    <t>EVELYN GOMEZ NOBLE</t>
  </si>
  <si>
    <t>ANDRES DIAZ MENACHO</t>
  </si>
  <si>
    <t>ANTONIO AGUILAR COLON</t>
  </si>
  <si>
    <t>CRISTINA GUERRERO TORREJON</t>
  </si>
  <si>
    <t>ESPERANZA PAREDES ABAD</t>
  </si>
  <si>
    <t>LORENA MUNOZ GARCIA</t>
  </si>
  <si>
    <t>RAUL MORENO ORTIZ</t>
  </si>
  <si>
    <t>ISIDORO RUIZ GARRIDO</t>
  </si>
  <si>
    <t>ALEJANDRO PREGO QUINTERO</t>
  </si>
  <si>
    <t>JUAN JOSE VAZ GIL</t>
  </si>
  <si>
    <t>CRISTIAN RODRIGUEZ DIAZ</t>
  </si>
  <si>
    <t>5523</t>
  </si>
  <si>
    <t>FERNANDO JESUS PEREZ NOBLE</t>
  </si>
  <si>
    <t>LUIS AGUADO MUÑOZ</t>
  </si>
  <si>
    <t>ANTONIO AMO AVALOS</t>
  </si>
  <si>
    <t>EVA LEON MADUEÑO</t>
  </si>
  <si>
    <t>FRANCISCO JOSE AMO JURADO</t>
  </si>
  <si>
    <t>MARCELIANO SANTANA REYES</t>
  </si>
  <si>
    <t>RAFAEL PABLO GIL MEDRANO</t>
  </si>
  <si>
    <t>JOSE MARIA OSUNA GUERRERO</t>
  </si>
  <si>
    <t>FRANCISCO GALLARDO MOÑINO</t>
  </si>
  <si>
    <t>RAUL VEGA FONTANILLA</t>
  </si>
  <si>
    <t>MANUEL GAVIRA SANCHEZ</t>
  </si>
  <si>
    <t>9769</t>
  </si>
  <si>
    <t>ROBERTO ESCOBAR BLANCO</t>
  </si>
  <si>
    <t>LUIS DAVID CARRASCO RUIZ</t>
  </si>
  <si>
    <t>SOLEDAD HERRERA GALLEGO</t>
  </si>
  <si>
    <t>RAFAEL JOAQUIN CAMINO CASTRO</t>
  </si>
  <si>
    <t>JUAN ANTONIO MORALES TRIGUEROS</t>
  </si>
  <si>
    <t>DAVID ARIAS PEREIRA</t>
  </si>
  <si>
    <t>JUAN CARLOS SANCHEZ OLVERA</t>
  </si>
  <si>
    <t>ISMAEL JULIAN MORATON SEGURA</t>
  </si>
  <si>
    <t>MARIA JESUS RUDA VALENCIA</t>
  </si>
  <si>
    <t>ANTONIO JAVIER GARCIA MACHUCA</t>
  </si>
  <si>
    <t>GREGORIO DIAZ OSUNA</t>
  </si>
  <si>
    <t>NATALIA ZEA MANZANARES</t>
  </si>
  <si>
    <t>AURELIO MARMOL MARTINEZ</t>
  </si>
  <si>
    <t>FRANCISCO JAVIER ARIAS SANCHEZ</t>
  </si>
  <si>
    <t>5587</t>
  </si>
  <si>
    <t>JUAN ANTONIO RODRIGUEZ MILLAN</t>
  </si>
  <si>
    <t>JOAQUIN CANTERO VILLEGAS</t>
  </si>
  <si>
    <t>VALERIANO RUBIO NARANJO</t>
  </si>
  <si>
    <t>DAVID PRIEGO ESPEJO</t>
  </si>
  <si>
    <t>ANTONIO JESUS SOLIS LEON</t>
  </si>
  <si>
    <t>JUAN JOSE VELEZ CANO</t>
  </si>
  <si>
    <t>MARCOS SANCHEZ SOLER</t>
  </si>
  <si>
    <t>AITOR JAVIER QUESADA FLORENTINO</t>
  </si>
  <si>
    <t>JULIO HORCAS MENDOZA</t>
  </si>
  <si>
    <t>JUAN ANTONIO PERIS GARCIA</t>
  </si>
  <si>
    <t>JESUS ABRAHAM GOMEZ VAREA</t>
  </si>
  <si>
    <t>SERGIO GARCIA PEREZ</t>
  </si>
  <si>
    <t>ALBERTO RAMOS GARCIA</t>
  </si>
  <si>
    <t>EDUARDO GUSTAVO YAGLIAN MANGARI</t>
  </si>
  <si>
    <t>MELCHOR FERNANDEZ GARCIA</t>
  </si>
  <si>
    <t>670</t>
  </si>
  <si>
    <t>ANTONIO LOPEZ MORAÑO</t>
  </si>
  <si>
    <t>PABLO GUITIAN MARTINEZ</t>
  </si>
  <si>
    <t>ISMAEL GARCIA MUÑOZ</t>
  </si>
  <si>
    <t>JOSE ROMAN BERMEJO BECERRO</t>
  </si>
  <si>
    <t>PABLO MORIAN CARRILLO</t>
  </si>
  <si>
    <t>SAMUEL GOMEZ VAREA</t>
  </si>
  <si>
    <t>AMPARO OPORTO MORENO</t>
  </si>
  <si>
    <t>CARLOS PEREZ GARCIA</t>
  </si>
  <si>
    <t>DAVID MEDINA MARTIN</t>
  </si>
  <si>
    <t>FRANCISCO JOSE ARENILLAS BOULLOSA</t>
  </si>
  <si>
    <t>TOMAS AGUSTIN TARTARA</t>
  </si>
  <si>
    <t>ANGEL LUIS GARCIA DIAZ</t>
  </si>
  <si>
    <t>SERGIO CONEJO MUÑOZ</t>
  </si>
  <si>
    <t>1458</t>
  </si>
  <si>
    <t>JOSE ANTONIO SANCHEZ SOLER</t>
  </si>
  <si>
    <t>MANUEL JUAN RODRIGUEZ LLORENTE</t>
  </si>
  <si>
    <t>JAVIER RIOS VALLEJO</t>
  </si>
  <si>
    <t>ALVARO RIOS GARCIA</t>
  </si>
  <si>
    <t>ALICIA DAGANZO ENCABO</t>
  </si>
  <si>
    <t>DANIEL CONEJO CONEJO</t>
  </si>
  <si>
    <t>RAFAEL IGNACIO DIAZ LOPEZ</t>
  </si>
  <si>
    <t>EZEQUIEL GUERRERO DE LA ROSA</t>
  </si>
  <si>
    <t>BEATRIZ LUQUE GUERRERO</t>
  </si>
  <si>
    <t>640</t>
  </si>
  <si>
    <t>MANUEL AVILA DEL PINO</t>
  </si>
  <si>
    <t>MANUEL JAVIER HEREDIA DE DIOS</t>
  </si>
  <si>
    <t>ANTONIO HERNANDEZ CANALEJO</t>
  </si>
  <si>
    <t>JESUS LEON-SALAS RABADAN</t>
  </si>
  <si>
    <t>ALFONSO DAVID USABAL CONDE</t>
  </si>
  <si>
    <t>FRANCISCO PINO ROMERO</t>
  </si>
  <si>
    <t>BERNARDO LIROLA SAEZ</t>
  </si>
  <si>
    <t>PEDRO GONZALEZ VERGARA</t>
  </si>
  <si>
    <t>JUAN MANUEL MARTIN DUARTE</t>
  </si>
  <si>
    <t>JUAN JOSE SIMON GONZALEZ</t>
  </si>
  <si>
    <t>JUAN MANUEL LUQUE MORENO</t>
  </si>
  <si>
    <t>JUAN LUIS GUERRERO MOTA</t>
  </si>
  <si>
    <t>656</t>
  </si>
  <si>
    <t>JOSE MANUEL DIAZ COLON</t>
  </si>
  <si>
    <t>JOSE MANUEL CABRERA ROMERO</t>
  </si>
  <si>
    <t>ENRIQUE ORELLANA TOMAS</t>
  </si>
  <si>
    <t>MIGUEL GUTIERREZ LEON</t>
  </si>
  <si>
    <t>FRANCISCO JAVIER GONZALEZ GONZALEZ</t>
  </si>
  <si>
    <t>ANTONIO MUÑOZ MELLADO</t>
  </si>
  <si>
    <t>FERNANDO CARO MOTA</t>
  </si>
  <si>
    <t>ANTONIO JOSE ESPEJO URDIALES</t>
  </si>
  <si>
    <t>FRANCISCO SANTIAGO JURADO</t>
  </si>
  <si>
    <t>MIGUEL ANGEL BORRERO AZUAGA</t>
  </si>
  <si>
    <t>CARLOS DAVID PARRADO GONZALEZ</t>
  </si>
  <si>
    <t>7273</t>
  </si>
  <si>
    <t>IGNACIO CARLES ROSADO</t>
  </si>
  <si>
    <t>MATILDE ORTEGA LUCENA</t>
  </si>
  <si>
    <t>LUCIA SOTO GARCIA</t>
  </si>
  <si>
    <t>JUAN CASTILLO REDONDO</t>
  </si>
  <si>
    <t>NATIVIDAD CORPAS MORA</t>
  </si>
  <si>
    <t>IRENE ACEDO DIAZ</t>
  </si>
  <si>
    <t>SEBASTIAN FERNANDO BAUTISTA ARIAS</t>
  </si>
  <si>
    <t>HUGO GARCIA DIANEZ</t>
  </si>
  <si>
    <t>DAVID MONTERO DOMINGUEZ</t>
  </si>
  <si>
    <t>PABLO TIRADO BLANCO</t>
  </si>
  <si>
    <t>DAVID FERNANDEZ RAMIREZ</t>
  </si>
  <si>
    <t>MARINA GARCIA MARTIN</t>
  </si>
  <si>
    <t>659</t>
  </si>
  <si>
    <t>FRANCISCO JAVIER ALBENDIN SERRANO</t>
  </si>
  <si>
    <t>GREGORIO REY FERNANDEZ</t>
  </si>
  <si>
    <t>CARLOS BAEZA JIMENEZ</t>
  </si>
  <si>
    <t>MARIA INMACULADA TORRES MARTIN</t>
  </si>
  <si>
    <t>JUAN CARLOS BRAVO PERALTA</t>
  </si>
  <si>
    <t>JAIME VALERO GARCIA</t>
  </si>
  <si>
    <t>FRANCISCO GABRIEL LUQUE MORENO</t>
  </si>
  <si>
    <t>JOSE ANTONIO FUENTES GIL</t>
  </si>
  <si>
    <t>ALBERTO VALERO GUERRERO</t>
  </si>
  <si>
    <t>FRANCISCO MOISES GARCIA PICON</t>
  </si>
  <si>
    <t>ANDRES MATEOS BERRAQUERO</t>
  </si>
  <si>
    <t>JOAQUIN SANCHEZ MARIN</t>
  </si>
  <si>
    <t>FRANCISCO GONZALEZ ALVAREZ</t>
  </si>
  <si>
    <t>JOSE ANTONIO AGUILAR GOMEZ</t>
  </si>
  <si>
    <t>666</t>
  </si>
  <si>
    <t>JUAN MANUEL FERNANDEZ DIAZ</t>
  </si>
  <si>
    <t>SERGIO DE LA JARA HERRERA</t>
  </si>
  <si>
    <t>JUAN CARLOS DIAZ MORENO</t>
  </si>
  <si>
    <t>ALFONSO MONTERO VACA</t>
  </si>
  <si>
    <t>CINTA CORDON CANO</t>
  </si>
  <si>
    <t>JOAQUIN MARTIN RASCO</t>
  </si>
  <si>
    <t>JUAN ANTONIO GALLARDO MARQUEZ</t>
  </si>
  <si>
    <t>ADRIAN BRUZO JIMENEZ</t>
  </si>
  <si>
    <t>DANIEL BLANCO DE LOS REYES</t>
  </si>
  <si>
    <t>HUMBERTO CAMPOS LOPEZ</t>
  </si>
  <si>
    <t>VICTOR MANUEL RODRIGUEZ ARCAS</t>
  </si>
  <si>
    <t>ANDRES GALVEZ PUERTO</t>
  </si>
  <si>
    <t>1465</t>
  </si>
  <si>
    <t>ANTONIO JOSE ORTIZ FERNANDEZ</t>
  </si>
  <si>
    <t>ALEJANDRO JESUS ALVAREZ ARENAS</t>
  </si>
  <si>
    <t>MANUEL CASTRO CABELLO</t>
  </si>
  <si>
    <t>GREGORIO REY DIAZ</t>
  </si>
  <si>
    <t>FERNANDO DEL VALLE VILLALOBOS</t>
  </si>
  <si>
    <t>FRANCISCO JAVIER OLMEDO RODRIGUEZ</t>
  </si>
  <si>
    <t>CARLOS LOPEZ ZARAGOZA</t>
  </si>
  <si>
    <t>JOSE MARIA GOMEZ LOPEZ</t>
  </si>
  <si>
    <t>GERARDO FERNANDEZ RUIZ</t>
  </si>
  <si>
    <t>XABIER SANABRIA CANO</t>
  </si>
  <si>
    <t>JOSE MANUEL ALVAREZ ROMERO</t>
  </si>
  <si>
    <t>PAULA BENITEZ RUIZ DEL POZO</t>
  </si>
  <si>
    <t>ANTONIO JOSE BAEZA RIVERA</t>
  </si>
  <si>
    <t>RAUL FERNANDEZ MORON</t>
  </si>
  <si>
    <t>162</t>
  </si>
  <si>
    <t>136</t>
  </si>
  <si>
    <t>ALEJANDRO GARCIA PEREZ</t>
  </si>
  <si>
    <t>IVAN DAVID CRUZ GOMEZ</t>
  </si>
  <si>
    <t>SALVADOR GARRIDO SANCHEZ</t>
  </si>
  <si>
    <t>MANUEL RUBEN VILLEN SAEZ</t>
  </si>
  <si>
    <t>SERGIO ARRABAL ESTEVEZ</t>
  </si>
  <si>
    <t>VICTOR SALAS GARCIA</t>
  </si>
  <si>
    <t>ANTONIO MANUEL FERNANDEZ ARANDA</t>
  </si>
  <si>
    <t>ANTONIO AGUILAR GARRIDO</t>
  </si>
  <si>
    <t>ALFONSO ROA CANO</t>
  </si>
  <si>
    <t>MANUEL ROA CANO</t>
  </si>
  <si>
    <t>ANTONIO JUAN NAVARRETE URRUTIA</t>
  </si>
  <si>
    <t>BEATRIZ ALFARO LOPEZ</t>
  </si>
  <si>
    <t>5355</t>
  </si>
  <si>
    <t>ANTONIO MARTINEZ RODENAS</t>
  </si>
  <si>
    <t>DANIEL PEDREIRA GOMEZ</t>
  </si>
  <si>
    <t>JOSE MANUEL GARCIA RUIZ</t>
  </si>
  <si>
    <t>JOSE MANUEL CRUZ ROMAN</t>
  </si>
  <si>
    <t>YERAY FERNANDEZ CASTILLO</t>
  </si>
  <si>
    <t>JOSE LUIS LINARES MUROS</t>
  </si>
  <si>
    <t>ESTEBAN ALMAZAN MARTINEZ</t>
  </si>
  <si>
    <t>FRANCISCO BUENO PORTILLO</t>
  </si>
  <si>
    <t>MIGUEL ANGEL PRADOS MARTINEZ</t>
  </si>
  <si>
    <t>ALFONSO JAVIER GARCIA MUÑOZ</t>
  </si>
  <si>
    <t>FATIMA AZUCENA MORENO ESPADA</t>
  </si>
  <si>
    <t>PEDRO MARTINEZ AMOROS</t>
  </si>
  <si>
    <t>JUAN CARLOS MARTINEZ HUERTAS</t>
  </si>
  <si>
    <t>ANA LUISA JEREZ SUITA</t>
  </si>
  <si>
    <t>1581</t>
  </si>
  <si>
    <t>JUAN VILAR PARRA</t>
  </si>
  <si>
    <t>CARLOS ANTONIO FERNANDEZ ALCON</t>
  </si>
  <si>
    <t>ANA MARIA FERNANDEZ FERNANDEZ</t>
  </si>
  <si>
    <t>JESUS RAMIREZ RAMIREZ</t>
  </si>
  <si>
    <t>JOSE ALBERTO PEREZ NAVARRO</t>
  </si>
  <si>
    <t>RAMON SALVADOR NICOLAS GRACIA</t>
  </si>
  <si>
    <t>ANA BELEN PERONA MOMPEAN</t>
  </si>
  <si>
    <t>SERGIO MARTINEZ GARCIA</t>
  </si>
  <si>
    <t>1592</t>
  </si>
  <si>
    <t>PABLO MONTEAGUDO VIANA</t>
  </si>
  <si>
    <t>JUAN GARCIA BALLESTEROS</t>
  </si>
  <si>
    <t>JUAN DIEGO GUIRADO MARTINEZ</t>
  </si>
  <si>
    <t>JOSE FERNANDEZ GARCIA</t>
  </si>
  <si>
    <t>PABLO GARCIA RODRIGUEZ</t>
  </si>
  <si>
    <t>ISIDRO ROS JULIA</t>
  </si>
  <si>
    <t>BENJAMIN ALONSO ALFONSO</t>
  </si>
  <si>
    <t>FRANCISCO JOSE NUÑEZ SANCHEZ</t>
  </si>
  <si>
    <t>HECTOR ALBERTO FERNANDEZ RUESTA</t>
  </si>
  <si>
    <t>25088</t>
  </si>
  <si>
    <t>BERNARDO FERNANDEZ RODRIGUEZ</t>
  </si>
  <si>
    <t>JOSE LUIS ORTEGA FERNANDEZ</t>
  </si>
  <si>
    <t>ACISCLO HERNANDEZ LORCA</t>
  </si>
  <si>
    <t>MARIANO DEL RIO MONTOSA</t>
  </si>
  <si>
    <t>RAFAEL ALBERTO NOGUERAS OLIVER</t>
  </si>
  <si>
    <t>FRANCISCO MOLINA MOLINA</t>
  </si>
  <si>
    <t>RUBEN CALLE PARRAS</t>
  </si>
  <si>
    <t>JAVIER GARCIA CUADROS</t>
  </si>
  <si>
    <t>PABLO RUBIALES GARCIA DEL</t>
  </si>
  <si>
    <t>ALBERTO VALIENTE MARTINEZ-GO</t>
  </si>
  <si>
    <t>6310</t>
  </si>
  <si>
    <t>TAMARA MARIA BLESA HERNANDEZ</t>
  </si>
  <si>
    <t>JUAN MIGUEL RUEDA ATENCIA</t>
  </si>
  <si>
    <t>ANTONIO MARTINEZ DIAZ</t>
  </si>
  <si>
    <t>JORGE TRELIS GARCIA</t>
  </si>
  <si>
    <t>DAVID FRANCISCO ALEGRIA MELERO</t>
  </si>
  <si>
    <t>JOSE IBAÑEZ CARMONA</t>
  </si>
  <si>
    <t>DANIEL RODRIGUEZ LUNA</t>
  </si>
  <si>
    <t>JOSE MARIA GARCIA OLMOS</t>
  </si>
  <si>
    <t>ANGEL ORENES MARTINEZ</t>
  </si>
  <si>
    <t>VICENTE CIFUENTES PEREZ</t>
  </si>
  <si>
    <t>583</t>
  </si>
  <si>
    <t>ANGEL JESUS VILLANUEVA VELIZ</t>
  </si>
  <si>
    <t>ANTONIO MARTINEZ GARCIA</t>
  </si>
  <si>
    <t>JOSE JAVIER GABALDON GARCIA</t>
  </si>
  <si>
    <t>GUILLERMO CAMPOY LOPEZ</t>
  </si>
  <si>
    <t>JUAN JOSE LOPEZ MARTINEZ</t>
  </si>
  <si>
    <t>ISMAEL NICOLAS TRAVEL</t>
  </si>
  <si>
    <t>VALENTIN ALVAREZ MARTINEZ</t>
  </si>
  <si>
    <t>AITOR LOPEZ MARTINEZ</t>
  </si>
  <si>
    <t>JOSE ANGEL DIAZ SANCHEZ</t>
  </si>
  <si>
    <t>JOSE MANUEL MARTINEZ CONESA</t>
  </si>
  <si>
    <t>JOAQUIN CAMPOY LOPEZ</t>
  </si>
  <si>
    <t>ANTONIO MIGUEL GABALDON GARCIA</t>
  </si>
  <si>
    <t>11493</t>
  </si>
  <si>
    <t>EDUARDO MIGUEL GONZALEZ-AURIOLES ROMANO</t>
  </si>
  <si>
    <t>ANTOINE ROMAN WALGRAEF</t>
  </si>
  <si>
    <t>FRANCISCO RUIZ LAO</t>
  </si>
  <si>
    <t>ELENA VILLA GONZALEZ</t>
  </si>
  <si>
    <t>ANTONIO GOMEZ GRANADOS</t>
  </si>
  <si>
    <t>SERGIO DAVID FERNANDEZ AVILA</t>
  </si>
  <si>
    <t>ANTONIO MEDINA LOPEZ</t>
  </si>
  <si>
    <t>MAXIMO MANUEL SERRANO IZQUIERDO</t>
  </si>
  <si>
    <t>RUBEN GARCIA RUBIO</t>
  </si>
  <si>
    <t>ANGEL DAVID GAMBIN VIDAL</t>
  </si>
  <si>
    <t>SERGIO FANTES CAMARENA</t>
  </si>
  <si>
    <t>JOSE LUIS SUSARTE BLASCO</t>
  </si>
  <si>
    <t>VICTOR RODRIGUEZ GOMEZ</t>
  </si>
  <si>
    <t>6965</t>
  </si>
  <si>
    <t>CONCEPCION RAMOS ANDREHUELA</t>
  </si>
  <si>
    <t>JUAN CARLOS RODRIGUEZ GARCIA</t>
  </si>
  <si>
    <t>ARIEL FERNANDO ALFONSO FERNANDEZ</t>
  </si>
  <si>
    <t>MANUEL LOPEZ GONZALEZ</t>
  </si>
  <si>
    <t>DAVID VILLALBA HUESO</t>
  </si>
  <si>
    <t>SERGIO MARTOS BAIDES</t>
  </si>
  <si>
    <t>ANTONIO ALFONSO NAJERA PADILLA</t>
  </si>
  <si>
    <t>MANUEL PEREZ CALAHORRO</t>
  </si>
  <si>
    <t>IVAN ARAGON ALCALA</t>
  </si>
  <si>
    <t>JUAN JOSE PADILLA LINARES</t>
  </si>
  <si>
    <t>JUAN CARLOS PAMOS UREÑA</t>
  </si>
  <si>
    <t>MANUEL MARIN GARCIA</t>
  </si>
  <si>
    <t>JUAN MARTINEZ PEREGRIN</t>
  </si>
  <si>
    <t>42341</t>
  </si>
  <si>
    <t>FRANCISCO ANTONIO VELA CAPARROS</t>
  </si>
  <si>
    <t>JOSE POMEDIO JIMENEZ</t>
  </si>
  <si>
    <t>NOEL CALABRIA GARCIA</t>
  </si>
  <si>
    <t>JOSE MANUEL ARROYO BOLIVAR</t>
  </si>
  <si>
    <t>ANDREA ESPIGARES LOPEZ</t>
  </si>
  <si>
    <t>COSME BUENO MARTINEZ</t>
  </si>
  <si>
    <t>RUBEN BLANCO CALABRIA</t>
  </si>
  <si>
    <t>JAVIER LOPEZ ROMERO</t>
  </si>
  <si>
    <t>SHEILA GARCIA SANCHEZ</t>
  </si>
  <si>
    <t>630</t>
  </si>
  <si>
    <t>FRANCISCO JAVIER LOPEZ RUEDA</t>
  </si>
  <si>
    <t>VICTOR MANUEL LOPEZ PRIEGO</t>
  </si>
  <si>
    <t>ANTONIO MUÑOZ MORALES</t>
  </si>
  <si>
    <t>JUAN CARLOS GARCIA JIMENEZ</t>
  </si>
  <si>
    <t>JOSUE GALLARDO VILLAR</t>
  </si>
  <si>
    <t>JUAN CARLOS MARTINEZ ABOLAFIA</t>
  </si>
  <si>
    <t>FRANCISCO JAVIER VERA RUBIO</t>
  </si>
  <si>
    <t>SALVADOR BERNAL LOZANO</t>
  </si>
  <si>
    <t>JESUS JAVIER ALMELA GARCIA</t>
  </si>
  <si>
    <t>SALVADOR ABENZA GARCIA</t>
  </si>
  <si>
    <t>MANUEL DELGADO RUBIO</t>
  </si>
  <si>
    <t>4220</t>
  </si>
  <si>
    <t>JUAN JOSE PRIETO ROMERO</t>
  </si>
  <si>
    <t>JOSE SANCHEZ SORIANO</t>
  </si>
  <si>
    <t>FRANCISCO JOSE MARTINEZ GARCIA</t>
  </si>
  <si>
    <t>FRANCISCO VICENTE ROCAMORA</t>
  </si>
  <si>
    <t>JOSE VICENTE ALARCON</t>
  </si>
  <si>
    <t>JESUS VICENTE ALARCON</t>
  </si>
  <si>
    <t>JOSE JAVIER PAGAN OLIVARES</t>
  </si>
  <si>
    <t>SERGIO LÓPEZ MANZANARES</t>
  </si>
  <si>
    <t>AGUSTIN BELDA GARCIA</t>
  </si>
  <si>
    <t>JOSE ANTONIO GOMEZ CASTELLS</t>
  </si>
  <si>
    <t>TOMAS JOSE PASTOR MARTINEZ</t>
  </si>
  <si>
    <t>616</t>
  </si>
  <si>
    <t>JOSE MIGUEL CATALICIO ORTUÑO</t>
  </si>
  <si>
    <t>ANGEL MANUEL MARTINEZ GALLARDO</t>
  </si>
  <si>
    <t>MANUEL GARCIA LOPEZ</t>
  </si>
  <si>
    <t>JESUS GARCIA MOLINA</t>
  </si>
  <si>
    <t>RUT GONZALEZ FLORES</t>
  </si>
  <si>
    <t>CHRISTIAN ENRIQUE ROCA RUIZ</t>
  </si>
  <si>
    <t>PASCUAL PEREZ ROBLEDILLO</t>
  </si>
  <si>
    <t>OSCAR BARREIRO GARCIA</t>
  </si>
  <si>
    <t>ANDRES PRADOS MARTINEZ</t>
  </si>
  <si>
    <t>ANTONIO LUIS SANCHEZ LINARES</t>
  </si>
  <si>
    <t>MANUEL ESPINOSA SARMIENTO</t>
  </si>
  <si>
    <t>JUAN CARLOS TORREGROSA LOPEZ</t>
  </si>
  <si>
    <t>2441</t>
  </si>
  <si>
    <t>JESUS GONZALEZ-ROMAN MOREN</t>
  </si>
  <si>
    <t>ADORACION GAZQUEZ ROSALES</t>
  </si>
  <si>
    <t>JOSE MANUEL AVALOS RUIZ</t>
  </si>
  <si>
    <t>FRANCISCO GARCIA PERTIÑEZ</t>
  </si>
  <si>
    <t>IGNACIO TORRES CORRAL</t>
  </si>
  <si>
    <t>PABLO LORCA LATORRE</t>
  </si>
  <si>
    <t>RAFAEL ESPINOSA SOLER</t>
  </si>
  <si>
    <t>DIEGO MOYA MORENO</t>
  </si>
  <si>
    <t>SEBASTIAN MARTINEZ DE LA TORRE</t>
  </si>
  <si>
    <t>FRANCISCO JAVIER RODRIGUEZ PADILLA</t>
  </si>
  <si>
    <t>JUAN FERRER COSTA</t>
  </si>
  <si>
    <t>163</t>
  </si>
  <si>
    <t>6475</t>
  </si>
  <si>
    <t>1180</t>
  </si>
  <si>
    <t>JUAN CARLOS TORRES MARI</t>
  </si>
  <si>
    <t>MIGUEL ANGEL CANO GUILLERMO</t>
  </si>
  <si>
    <t>JAIME SERRA BENNASAR</t>
  </si>
  <si>
    <t>ANTONIO MIGUEL SERRATO RUIZ</t>
  </si>
  <si>
    <t>SALVADOR TEJADA SANS</t>
  </si>
  <si>
    <t>EMILIO MOYA BLAZQUEZ</t>
  </si>
  <si>
    <t>JESUS RIERA CONTRERAS</t>
  </si>
  <si>
    <t>7031</t>
  </si>
  <si>
    <t>ALEJANDRO CANSECO FERNANDEZ</t>
  </si>
  <si>
    <t>ISIDRO LOPEZ CABALLERO</t>
  </si>
  <si>
    <t>MIGUEL ANGEL ROCAMIR VIDAL</t>
  </si>
  <si>
    <t>ANGEL NICOLAS BORGES FREIRE</t>
  </si>
  <si>
    <t>RAFAEL MATEU GOMILA</t>
  </si>
  <si>
    <t>FRANCO GENINAZZA</t>
  </si>
  <si>
    <t>SARA CIFUENTES MAROTO</t>
  </si>
  <si>
    <t>ANTONIO GALLARDO MUÑOZ</t>
  </si>
  <si>
    <t>LUCIA NIEVES QUINTANA MASCARO</t>
  </si>
  <si>
    <t>JUAN ORTEGA GARCIA</t>
  </si>
  <si>
    <t>MARIA JOSE TUR CLAPES</t>
  </si>
  <si>
    <t>540</t>
  </si>
  <si>
    <t>WASHINGTON FABIAN BORGES FREIRE</t>
  </si>
  <si>
    <t>DAVID SIRVENT GOMEZ</t>
  </si>
  <si>
    <t>ANA BELEN RAMOS CAMACHO</t>
  </si>
  <si>
    <t>GABRIELA TIHOMIROVA BANCHEVA</t>
  </si>
  <si>
    <t>RODRIGO ARIEL ESPOSITO</t>
  </si>
  <si>
    <t>DANIEL MARTIN CASASNOVAS</t>
  </si>
  <si>
    <t>LAURA PERICAS CORTES</t>
  </si>
  <si>
    <t>ANTONIO MARQUES ARGUIMBAU</t>
  </si>
  <si>
    <t>PEDRO CARDONA BONET</t>
  </si>
  <si>
    <t>52164</t>
  </si>
  <si>
    <t>MANUELA CANO GUILLERMO</t>
  </si>
  <si>
    <t>JOAN ROTGER AMER</t>
  </si>
  <si>
    <t>JOAN LOPEZ SASTRE</t>
  </si>
  <si>
    <t>ADRIAN PEREZ FUENTES GARCIA</t>
  </si>
  <si>
    <t>JUAN SANS RODRIGUEZ</t>
  </si>
  <si>
    <t>MARIA MARGARITA PALOU MOLADA</t>
  </si>
  <si>
    <t>JOSE ESCUDERO GOMILA</t>
  </si>
  <si>
    <t>YOLANDA GUERRERO HARO</t>
  </si>
  <si>
    <t>JUAN PALAZON GARCIA</t>
  </si>
  <si>
    <t>6496</t>
  </si>
  <si>
    <t>AITOR LANCHAZO SERRA</t>
  </si>
  <si>
    <t>JOSE MARTORELL CARBONELL</t>
  </si>
  <si>
    <t>JORDI PUJOL CASASSAS</t>
  </si>
  <si>
    <t>JOSE MARTINEZ ROMAN</t>
  </si>
  <si>
    <t>CARMEN GALLARDO SANCHEZ</t>
  </si>
  <si>
    <t>MANUEL GUERRA RIOS</t>
  </si>
  <si>
    <t>AROA OLIVER CORTES</t>
  </si>
  <si>
    <t>MARC SALVADIEGO CACHOFEIRO</t>
  </si>
  <si>
    <t>ANTONIO LOZANO SANCHEZ</t>
  </si>
  <si>
    <t>SERGIO BELTRAN MARIN</t>
  </si>
  <si>
    <t>FERNANDO HERNANDEZ MELON</t>
  </si>
  <si>
    <t>ANDRES CALLEJON HERNANDEZ</t>
  </si>
  <si>
    <t>JOAQUIN VICENTE JULIAN TORRES</t>
  </si>
  <si>
    <t>9583</t>
  </si>
  <si>
    <t>JUAN ANTONIO HEREDIA MORA</t>
  </si>
  <si>
    <t>TERESA CABALLERO GARCIA</t>
  </si>
  <si>
    <t>MONICA MORCILLO GIRALDEZ</t>
  </si>
  <si>
    <t>ANA BELEN RODRIGUEZ GONZALEZ</t>
  </si>
  <si>
    <t>BEATRIZ MUNAR VALDESOIRO</t>
  </si>
  <si>
    <t>LEANDRO EZEQUIEL ESPOSITO</t>
  </si>
  <si>
    <t>LAURA RODRIGUEZ VALERO</t>
  </si>
  <si>
    <t>AGUSTIN BARBERO  MECIAS</t>
  </si>
  <si>
    <t>JUAN CURIENT COMPANY</t>
  </si>
  <si>
    <t>SILVIA PINERO MARTORELL</t>
  </si>
  <si>
    <t>MIGUEL ANGEL LUDEÑA GARCIA</t>
  </si>
  <si>
    <t>BARTOLOME SANTISTEBAN VIVES</t>
  </si>
  <si>
    <t>CRISTIAN RANDO PINTO</t>
  </si>
  <si>
    <t>JOSE JAIME RAMOS</t>
  </si>
  <si>
    <t>SERGI ANGLADA TALTAVULL</t>
  </si>
  <si>
    <t>ADRIAN GUERRERO ESPILDORA</t>
  </si>
  <si>
    <t>MARIA TERESA MARCOS VALERA</t>
  </si>
  <si>
    <t>6492</t>
  </si>
  <si>
    <t>JUAN BAUTISTA HORRACH</t>
  </si>
  <si>
    <t>ESTEBAN HENARES BOLARIN</t>
  </si>
  <si>
    <t>CARLOS MARTINEZ ROBLES</t>
  </si>
  <si>
    <t>CARIDAD SERRANO GARCIA</t>
  </si>
  <si>
    <t>CARLOS JOSE MIJARES REGALADO</t>
  </si>
  <si>
    <t>SELENA COCA VIRUMBRALES</t>
  </si>
  <si>
    <t>RAFAEL RODRIGUEZ GASTON</t>
  </si>
  <si>
    <t>RAMON BAUZA INAREJOS</t>
  </si>
  <si>
    <t>JOSUE RAFAEL CASTELLO ROJAS</t>
  </si>
  <si>
    <t>SERGIO ROQUE PEREZ</t>
  </si>
  <si>
    <t>PAULA RODRIGUEZ LEON</t>
  </si>
  <si>
    <t>ANDRES CAMPOS LILLO</t>
  </si>
  <si>
    <t>MARIA DOLORES DE HARO PERNIA</t>
  </si>
  <si>
    <t>VICTORIA SILVA GUTIERREZ</t>
  </si>
  <si>
    <t>JOSE MANUEL BORRAS SAN LEON</t>
  </si>
  <si>
    <t>52314</t>
  </si>
  <si>
    <t>JORDI MONTSERRAT BATLLES</t>
  </si>
  <si>
    <t>JORGE ESCANDELL FRAU</t>
  </si>
  <si>
    <t>FRANCISCO JAVIER GUISASOLA LAZARO</t>
  </si>
  <si>
    <t>ANTONIO HERREROS CUESTA</t>
  </si>
  <si>
    <t>JUAN STEPHANE LLADO GUILLES</t>
  </si>
  <si>
    <t>JORGE PEREZ CHINEA</t>
  </si>
  <si>
    <t>ANTONIO QUINTANA MASCARO</t>
  </si>
  <si>
    <t>CARINA RIGO MOHAMED</t>
  </si>
  <si>
    <t>CARLOS ALBERTO ALFARO PICO</t>
  </si>
  <si>
    <t>VENDEDORES</t>
  </si>
  <si>
    <t>65335 varios otros</t>
  </si>
  <si>
    <t>52414 varios K3</t>
  </si>
  <si>
    <t>12019 varios MM</t>
  </si>
  <si>
    <t>026</t>
  </si>
  <si>
    <t>045</t>
  </si>
  <si>
    <t>054</t>
  </si>
  <si>
    <t>100</t>
  </si>
  <si>
    <t>(en blanco)</t>
  </si>
  <si>
    <t>top's</t>
  </si>
  <si>
    <t>Obj. Batalla</t>
  </si>
  <si>
    <t>052</t>
  </si>
  <si>
    <t>024</t>
  </si>
  <si>
    <t>010</t>
  </si>
  <si>
    <t>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</si>
</sst>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</numFmts>
  <fonts count="24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b/>
      <sz val="11"/>
      <name val="Wuerth Book"/>
      <family val="2"/>
    </font>
    <font>
      <sz val="9"/>
      <color rgb="FFFF0000"/>
      <name val="Arial"/>
      <family val="2"/>
    </font>
    <font>
      <b/>
      <sz val="9"/>
      <color rgb="FFFFFFFF"/>
      <name val="Arial"/>
    </font>
    <font>
      <sz val="9"/>
      <color rgb="FF333333"/>
      <name val="Arial"/>
    </font>
  </fonts>
  <fills count="1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01"/>
        <bgColor rgb="FFFFFFFF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/>
      <diagonal/>
    </border>
  </borders>
  <cellStyleXfs count="5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</cellStyleXfs>
  <cellXfs count="226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0" fillId="7" borderId="1" xfId="0" applyNumberFormat="1" applyFont="1" applyFill="1" applyBorder="1" applyAlignment="1">
      <alignment horizontal="center"/>
    </xf>
    <xf numFmtId="165" fontId="10" fillId="7" borderId="1" xfId="2" applyNumberFormat="1" applyFont="1" applyFill="1" applyBorder="1" applyAlignment="1">
      <alignment horizontal="center"/>
    </xf>
    <xf numFmtId="3" fontId="10" fillId="7" borderId="5" xfId="0" applyNumberFormat="1" applyFont="1" applyFill="1" applyBorder="1" applyAlignment="1">
      <alignment horizontal="center"/>
    </xf>
    <xf numFmtId="165" fontId="10" fillId="7" borderId="5" xfId="0" applyNumberFormat="1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/>
    </xf>
    <xf numFmtId="165" fontId="10" fillId="7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165" fontId="10" fillId="3" borderId="1" xfId="0" applyNumberFormat="1" applyFont="1" applyFill="1" applyBorder="1" applyAlignment="1">
      <alignment horizontal="center"/>
    </xf>
    <xf numFmtId="3" fontId="10" fillId="3" borderId="5" xfId="0" applyNumberFormat="1" applyFont="1" applyFill="1" applyBorder="1" applyAlignment="1">
      <alignment horizontal="center"/>
    </xf>
    <xf numFmtId="165" fontId="10" fillId="3" borderId="5" xfId="0" applyNumberFormat="1" applyFont="1" applyFill="1" applyBorder="1" applyAlignment="1">
      <alignment horizontal="center"/>
    </xf>
    <xf numFmtId="3" fontId="10" fillId="7" borderId="2" xfId="0" applyNumberFormat="1" applyFont="1" applyFill="1" applyBorder="1" applyAlignment="1">
      <alignment horizontal="center"/>
    </xf>
    <xf numFmtId="165" fontId="10" fillId="7" borderId="2" xfId="0" applyNumberFormat="1" applyFont="1" applyFill="1" applyBorder="1" applyAlignment="1">
      <alignment horizontal="center"/>
    </xf>
    <xf numFmtId="0" fontId="11" fillId="7" borderId="1" xfId="0" applyFont="1" applyFill="1" applyBorder="1" applyAlignment="1">
      <alignment horizontal="left" vertical="center"/>
    </xf>
    <xf numFmtId="0" fontId="11" fillId="7" borderId="5" xfId="0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1" fillId="0" borderId="5" xfId="0" applyFont="1" applyBorder="1" applyAlignment="1">
      <alignment vertical="center"/>
    </xf>
    <xf numFmtId="3" fontId="10" fillId="7" borderId="3" xfId="0" applyNumberFormat="1" applyFont="1" applyFill="1" applyBorder="1" applyAlignment="1">
      <alignment horizontal="center"/>
    </xf>
    <xf numFmtId="165" fontId="10" fillId="7" borderId="3" xfId="0" applyNumberFormat="1" applyFont="1" applyFill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165" fontId="10" fillId="0" borderId="7" xfId="0" applyNumberFormat="1" applyFont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9" fillId="0" borderId="0" xfId="3" applyNumberFormat="1" applyFont="1"/>
    <xf numFmtId="166" fontId="0" fillId="0" borderId="1" xfId="0" applyNumberFormat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2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20" fontId="4" fillId="3" borderId="1" xfId="0" applyNumberFormat="1" applyFont="1" applyFill="1" applyBorder="1" applyAlignment="1">
      <alignment horizontal="center"/>
    </xf>
    <xf numFmtId="3" fontId="13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5" xfId="0" applyNumberFormat="1" applyFont="1" applyFill="1" applyBorder="1" applyAlignment="1">
      <alignment horizontal="center" vertical="top" wrapText="1"/>
    </xf>
    <xf numFmtId="3" fontId="17" fillId="4" borderId="6" xfId="0" applyNumberFormat="1" applyFont="1" applyFill="1" applyBorder="1" applyAlignment="1">
      <alignment horizontal="center" vertical="center" wrapText="1"/>
    </xf>
    <xf numFmtId="3" fontId="17" fillId="4" borderId="7" xfId="0" applyNumberFormat="1" applyFont="1" applyFill="1" applyBorder="1" applyAlignment="1">
      <alignment horizontal="center" vertical="center" wrapText="1"/>
    </xf>
    <xf numFmtId="3" fontId="17" fillId="4" borderId="15" xfId="0" applyNumberFormat="1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3" fontId="10" fillId="8" borderId="1" xfId="0" applyNumberFormat="1" applyFont="1" applyFill="1" applyBorder="1" applyAlignment="1">
      <alignment horizontal="center"/>
    </xf>
    <xf numFmtId="165" fontId="10" fillId="8" borderId="1" xfId="0" applyNumberFormat="1" applyFont="1" applyFill="1" applyBorder="1" applyAlignment="1">
      <alignment horizontal="center"/>
    </xf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0" fontId="18" fillId="10" borderId="9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/>
    </xf>
    <xf numFmtId="165" fontId="16" fillId="10" borderId="1" xfId="2" applyNumberFormat="1" applyFont="1" applyFill="1" applyBorder="1" applyAlignment="1">
      <alignment horizontal="center"/>
    </xf>
    <xf numFmtId="165" fontId="15" fillId="3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9" fillId="0" borderId="0" xfId="0" applyFont="1"/>
    <xf numFmtId="0" fontId="0" fillId="10" borderId="0" xfId="0" applyFill="1"/>
    <xf numFmtId="166" fontId="0" fillId="10" borderId="0" xfId="3" applyNumberFormat="1" applyFont="1" applyFill="1"/>
    <xf numFmtId="3" fontId="6" fillId="10" borderId="0" xfId="0" applyNumberFormat="1" applyFont="1" applyFill="1"/>
    <xf numFmtId="0" fontId="6" fillId="10" borderId="0" xfId="0" quotePrefix="1" applyFont="1" applyFill="1" applyAlignment="1">
      <alignment horizontal="left"/>
    </xf>
    <xf numFmtId="0" fontId="0" fillId="10" borderId="0" xfId="0" quotePrefix="1" applyFill="1"/>
    <xf numFmtId="4" fontId="0" fillId="10" borderId="0" xfId="0" applyNumberFormat="1" applyFill="1" applyAlignment="1">
      <alignment horizontal="left"/>
    </xf>
    <xf numFmtId="4" fontId="0" fillId="10" borderId="0" xfId="0" applyNumberFormat="1" applyFill="1"/>
    <xf numFmtId="0" fontId="6" fillId="10" borderId="0" xfId="0" quotePrefix="1" applyFont="1" applyFill="1"/>
    <xf numFmtId="0" fontId="6" fillId="10" borderId="0" xfId="0" applyFont="1" applyFill="1" applyAlignment="1">
      <alignment horizontal="center"/>
    </xf>
    <xf numFmtId="0" fontId="6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3" fillId="3" borderId="1" xfId="0" applyNumberFormat="1" applyFont="1" applyFill="1" applyBorder="1" applyAlignment="1">
      <alignment horizontal="center"/>
    </xf>
    <xf numFmtId="20" fontId="20" fillId="3" borderId="1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/>
    </xf>
    <xf numFmtId="3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/>
    <xf numFmtId="0" fontId="9" fillId="3" borderId="0" xfId="0" applyFont="1" applyFill="1" applyAlignment="1">
      <alignment horizontal="center"/>
    </xf>
    <xf numFmtId="0" fontId="9" fillId="3" borderId="0" xfId="0" applyFont="1" applyFill="1"/>
    <xf numFmtId="165" fontId="0" fillId="3" borderId="0" xfId="2" applyNumberFormat="1" applyFont="1" applyFill="1"/>
    <xf numFmtId="165" fontId="0" fillId="0" borderId="0" xfId="2" applyNumberFormat="1" applyFont="1"/>
    <xf numFmtId="49" fontId="21" fillId="11" borderId="17" xfId="0" applyNumberFormat="1" applyFont="1" applyFill="1" applyBorder="1" applyAlignment="1">
      <alignment horizontal="left"/>
    </xf>
    <xf numFmtId="3" fontId="0" fillId="6" borderId="0" xfId="0" applyNumberFormat="1" applyFill="1"/>
    <xf numFmtId="3" fontId="9" fillId="6" borderId="0" xfId="0" applyNumberFormat="1" applyFont="1" applyFill="1"/>
    <xf numFmtId="2" fontId="6" fillId="0" borderId="0" xfId="0" quotePrefix="1" applyNumberFormat="1" applyFont="1"/>
    <xf numFmtId="3" fontId="0" fillId="5" borderId="4" xfId="0" applyNumberFormat="1" applyFill="1" applyBorder="1"/>
    <xf numFmtId="0" fontId="11" fillId="0" borderId="1" xfId="0" applyFont="1" applyBorder="1"/>
    <xf numFmtId="0" fontId="10" fillId="0" borderId="1" xfId="0" applyFont="1" applyBorder="1"/>
    <xf numFmtId="0" fontId="10" fillId="0" borderId="1" xfId="4" applyFont="1" applyBorder="1"/>
    <xf numFmtId="0" fontId="11" fillId="0" borderId="1" xfId="4" applyFont="1" applyBorder="1" applyAlignment="1">
      <alignment vertical="center"/>
    </xf>
    <xf numFmtId="0" fontId="10" fillId="3" borderId="1" xfId="4" applyFont="1" applyFill="1" applyBorder="1"/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1" fillId="8" borderId="1" xfId="0" applyFont="1" applyFill="1" applyBorder="1"/>
    <xf numFmtId="0" fontId="10" fillId="8" borderId="1" xfId="0" applyFont="1" applyFill="1" applyBorder="1"/>
    <xf numFmtId="0" fontId="10" fillId="8" borderId="1" xfId="0" applyFont="1" applyFill="1" applyBorder="1" applyAlignment="1">
      <alignment horizontal="right"/>
    </xf>
    <xf numFmtId="0" fontId="10" fillId="8" borderId="1" xfId="4" applyFont="1" applyFill="1" applyBorder="1"/>
    <xf numFmtId="0" fontId="11" fillId="8" borderId="1" xfId="4" applyFont="1" applyFill="1" applyBorder="1" applyAlignment="1">
      <alignment vertical="center"/>
    </xf>
    <xf numFmtId="0" fontId="8" fillId="4" borderId="7" xfId="0" applyFont="1" applyFill="1" applyBorder="1" applyAlignment="1">
      <alignment horizontal="left" vertical="top" wrapText="1"/>
    </xf>
    <xf numFmtId="0" fontId="11" fillId="7" borderId="12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/>
    </xf>
    <xf numFmtId="0" fontId="11" fillId="7" borderId="8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/>
    </xf>
    <xf numFmtId="0" fontId="11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0" fontId="11" fillId="0" borderId="8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10" fillId="3" borderId="14" xfId="0" applyFont="1" applyFill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2" fillId="5" borderId="12" xfId="2" applyNumberFormat="1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/>
    </xf>
    <xf numFmtId="0" fontId="2" fillId="0" borderId="12" xfId="2" applyNumberFormat="1" applyFont="1" applyFill="1" applyBorder="1" applyAlignment="1">
      <alignment horizontal="center" vertical="center"/>
    </xf>
    <xf numFmtId="0" fontId="2" fillId="3" borderId="12" xfId="2" applyNumberFormat="1" applyFont="1" applyFill="1" applyBorder="1" applyAlignment="1">
      <alignment horizontal="center" vertical="center"/>
    </xf>
    <xf numFmtId="0" fontId="2" fillId="5" borderId="8" xfId="2" applyNumberFormat="1" applyFont="1" applyFill="1" applyBorder="1" applyAlignment="1">
      <alignment horizontal="center" vertical="center"/>
    </xf>
    <xf numFmtId="165" fontId="2" fillId="5" borderId="5" xfId="2" applyNumberFormat="1" applyFont="1" applyFill="1" applyBorder="1" applyAlignment="1">
      <alignment horizontal="center" vertical="center"/>
    </xf>
    <xf numFmtId="3" fontId="2" fillId="5" borderId="5" xfId="2" applyNumberFormat="1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/>
    </xf>
    <xf numFmtId="3" fontId="9" fillId="0" borderId="0" xfId="0" applyNumberFormat="1" applyFont="1"/>
    <xf numFmtId="0" fontId="14" fillId="9" borderId="1" xfId="1" applyFont="1" applyFill="1" applyBorder="1" applyAlignment="1">
      <alignment horizontal="center"/>
    </xf>
    <xf numFmtId="0" fontId="14" fillId="9" borderId="1" xfId="0" applyFont="1" applyFill="1" applyBorder="1" applyAlignment="1">
      <alignment horizontal="left"/>
    </xf>
    <xf numFmtId="3" fontId="14" fillId="9" borderId="1" xfId="0" applyNumberFormat="1" applyFont="1" applyFill="1" applyBorder="1" applyAlignment="1">
      <alignment horizontal="center" vertical="center"/>
    </xf>
    <xf numFmtId="165" fontId="14" fillId="9" borderId="1" xfId="2" applyNumberFormat="1" applyFont="1" applyFill="1" applyBorder="1" applyAlignment="1">
      <alignment horizontal="center" vertical="center"/>
    </xf>
    <xf numFmtId="0" fontId="14" fillId="12" borderId="18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0" fillId="0" borderId="1" xfId="0" applyBorder="1"/>
    <xf numFmtId="3" fontId="19" fillId="10" borderId="0" xfId="0" applyNumberFormat="1" applyFont="1" applyFill="1" applyAlignment="1">
      <alignment horizontal="center"/>
    </xf>
    <xf numFmtId="0" fontId="4" fillId="8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1" fillId="0" borderId="5" xfId="4" applyFont="1" applyBorder="1"/>
    <xf numFmtId="0" fontId="11" fillId="0" borderId="5" xfId="4" applyFont="1" applyBorder="1" applyAlignment="1">
      <alignment vertical="center"/>
    </xf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3" fontId="8" fillId="4" borderId="23" xfId="0" applyNumberFormat="1" applyFont="1" applyFill="1" applyBorder="1" applyAlignment="1">
      <alignment horizontal="center" vertical="center" wrapText="1"/>
    </xf>
    <xf numFmtId="0" fontId="4" fillId="13" borderId="13" xfId="0" applyFont="1" applyFill="1" applyBorder="1" applyAlignment="1">
      <alignment horizontal="center"/>
    </xf>
    <xf numFmtId="49" fontId="22" fillId="14" borderId="24" xfId="0" applyNumberFormat="1" applyFont="1" applyFill="1" applyBorder="1" applyAlignment="1">
      <alignment horizontal="left"/>
    </xf>
    <xf numFmtId="49" fontId="22" fillId="14" borderId="24" xfId="0" applyNumberFormat="1" applyFont="1" applyFill="1" applyBorder="1" applyAlignment="1">
      <alignment horizontal="center"/>
    </xf>
    <xf numFmtId="49" fontId="23" fillId="11" borderId="1" xfId="0" applyNumberFormat="1" applyFont="1" applyFill="1" applyBorder="1" applyAlignment="1">
      <alignment horizontal="left"/>
    </xf>
    <xf numFmtId="49" fontId="23" fillId="11" borderId="1" xfId="0" applyNumberFormat="1" applyFont="1" applyFill="1" applyBorder="1" applyAlignment="1">
      <alignment horizontal="center"/>
    </xf>
    <xf numFmtId="0" fontId="11" fillId="8" borderId="12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left" vertical="center"/>
    </xf>
    <xf numFmtId="3" fontId="10" fillId="8" borderId="5" xfId="0" applyNumberFormat="1" applyFont="1" applyFill="1" applyBorder="1" applyAlignment="1">
      <alignment horizontal="center"/>
    </xf>
    <xf numFmtId="165" fontId="10" fillId="8" borderId="5" xfId="0" applyNumberFormat="1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0" fillId="6" borderId="0" xfId="0" applyFill="1"/>
    <xf numFmtId="0" fontId="0" fillId="15" borderId="1" xfId="0" applyFill="1" applyBorder="1"/>
    <xf numFmtId="0" fontId="0" fillId="0" borderId="0" xfId="0" applyNumberFormat="1"/>
    <xf numFmtId="0" fontId="0" fillId="6" borderId="0" xfId="0" applyNumberFormat="1" applyFill="1"/>
    <xf numFmtId="0" fontId="9" fillId="6" borderId="0" xfId="0" applyNumberFormat="1" applyFont="1" applyFill="1"/>
    <xf numFmtId="0" fontId="0" fillId="10" borderId="0" xfId="0" applyNumberFormat="1" applyFill="1"/>
    <xf numFmtId="0" fontId="0" fillId="0" borderId="1" xfId="0" applyNumberFormat="1" applyBorder="1"/>
  </cellXfs>
  <cellStyles count="5">
    <cellStyle name="Millares" xfId="3" builtinId="3"/>
    <cellStyle name="Normal" xfId="0" builtinId="0"/>
    <cellStyle name="Normal 2" xfId="1" xr:uid="{00000000-0005-0000-0000-000002000000}"/>
    <cellStyle name="Normal 2 2" xfId="4" xr:uid="{512D6FF2-111A-4F5F-AF73-F39BF58B32D3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Gráfico!$F$3</c:f>
              <c:strCache>
                <c:ptCount val="1"/>
                <c:pt idx="0">
                  <c:v>11:00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Gráfico!$F$4</c:f>
              <c:numCache>
                <c:formatCode>#,##0</c:formatCode>
                <c:ptCount val="1"/>
                <c:pt idx="0">
                  <c:v>985745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Gráfico!$F$3</c:f>
              <c:strCache>
                <c:ptCount val="1"/>
                <c:pt idx="0">
                  <c:v>11:00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Gráfico!$F$5</c:f>
              <c:numCache>
                <c:formatCode>#,##0</c:formatCode>
                <c:ptCount val="1"/>
                <c:pt idx="0">
                  <c:v>867950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GRAN PREMIO APAC 2025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Gráfico!$F$3</c:f>
              <c:strCache>
                <c:ptCount val="1"/>
                <c:pt idx="0">
                  <c:v>11:00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Gráfico!$F$6</c:f>
              <c:numCache>
                <c:formatCode>#,##0</c:formatCode>
                <c:ptCount val="1"/>
                <c:pt idx="0">
                  <c:v>928840.74999999977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45000"/>
      </a:blip>
      <a:srcRect/>
      <a:stretch>
        <a:fillRect/>
      </a:stretch>
    </a:blipFill>
    <a:ln w="25400" cap="flat" cmpd="thickThin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8</xdr:row>
      <xdr:rowOff>11640</xdr:rowOff>
    </xdr:from>
    <xdr:to>
      <xdr:col>15</xdr:col>
      <xdr:colOff>687916</xdr:colOff>
      <xdr:row>36</xdr:row>
      <xdr:rowOff>52915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138641</xdr:colOff>
      <xdr:row>1</xdr:row>
      <xdr:rowOff>73026</xdr:rowOff>
    </xdr:from>
    <xdr:to>
      <xdr:col>15</xdr:col>
      <xdr:colOff>739302</xdr:colOff>
      <xdr:row>6</xdr:row>
      <xdr:rowOff>97661</xdr:rowOff>
    </xdr:to>
    <xdr:pic>
      <xdr:nvPicPr>
        <xdr:cNvPr id="3" name="Imagen 2" descr="Imagen que contiene medidor, sostener, hombre, jugador&#10;&#10;Descripción generada automáticamente">
          <a:extLst>
            <a:ext uri="{FF2B5EF4-FFF2-40B4-BE49-F238E27FC236}">
              <a16:creationId xmlns:a16="http://schemas.microsoft.com/office/drawing/2014/main" id="{E0A1E8C3-382F-A83F-FC45-05DBFC8F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016" y="263526"/>
          <a:ext cx="2124661" cy="10533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142876</xdr:colOff>
      <xdr:row>0</xdr:row>
      <xdr:rowOff>66675</xdr:rowOff>
    </xdr:from>
    <xdr:to>
      <xdr:col>11</xdr:col>
      <xdr:colOff>914400</xdr:colOff>
      <xdr:row>0</xdr:row>
      <xdr:rowOff>1146782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425D34-1A7F-85C7-B6EF-85AC2D74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1" y="6667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12</xdr:col>
      <xdr:colOff>723900</xdr:colOff>
      <xdr:row>0</xdr:row>
      <xdr:rowOff>1195631</xdr:rowOff>
    </xdr:from>
    <xdr:to>
      <xdr:col>16</xdr:col>
      <xdr:colOff>734177</xdr:colOff>
      <xdr:row>21</xdr:row>
      <xdr:rowOff>138519</xdr:rowOff>
    </xdr:to>
    <xdr:pic>
      <xdr:nvPicPr>
        <xdr:cNvPr id="2" name="Imagen 1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2225" y="1195631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13</xdr:col>
      <xdr:colOff>693604</xdr:colOff>
      <xdr:row>0</xdr:row>
      <xdr:rowOff>590550</xdr:rowOff>
    </xdr:from>
    <xdr:to>
      <xdr:col>16</xdr:col>
      <xdr:colOff>84004</xdr:colOff>
      <xdr:row>5</xdr:row>
      <xdr:rowOff>0</xdr:rowOff>
    </xdr:to>
    <xdr:pic>
      <xdr:nvPicPr>
        <xdr:cNvPr id="3" name="Imagen 2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3929" y="590550"/>
          <a:ext cx="1676400" cy="1676400"/>
        </a:xfrm>
        <a:prstGeom prst="rect">
          <a:avLst/>
        </a:prstGeom>
      </xdr:spPr>
    </xdr:pic>
    <xdr:clientData/>
  </xdr:twoCellAnchor>
  <xdr:twoCellAnchor>
    <xdr:from>
      <xdr:col>14</xdr:col>
      <xdr:colOff>125344</xdr:colOff>
      <xdr:row>0</xdr:row>
      <xdr:rowOff>1033706</xdr:rowOff>
    </xdr:from>
    <xdr:to>
      <xdr:col>15</xdr:col>
      <xdr:colOff>725420</xdr:colOff>
      <xdr:row>2</xdr:row>
      <xdr:rowOff>131867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4917669" y="1033706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637958</xdr:colOff>
      <xdr:row>0</xdr:row>
      <xdr:rowOff>533335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855C8C-89E0-590A-B57B-EADE8898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525"/>
          <a:ext cx="1733333" cy="5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933450</xdr:colOff>
      <xdr:row>0</xdr:row>
      <xdr:rowOff>0</xdr:rowOff>
    </xdr:from>
    <xdr:to>
      <xdr:col>6</xdr:col>
      <xdr:colOff>838199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01168B-C217-4A86-B5A8-4F5D84C8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7575" y="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157406</xdr:rowOff>
    </xdr:from>
    <xdr:to>
      <xdr:col>10</xdr:col>
      <xdr:colOff>1534277</xdr:colOff>
      <xdr:row>25</xdr:row>
      <xdr:rowOff>43269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19481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8</xdr:col>
      <xdr:colOff>731704</xdr:colOff>
      <xdr:row>2</xdr:row>
      <xdr:rowOff>0</xdr:rowOff>
    </xdr:from>
    <xdr:to>
      <xdr:col>10</xdr:col>
      <xdr:colOff>884104</xdr:colOff>
      <xdr:row>9</xdr:row>
      <xdr:rowOff>114300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4879" y="1343025"/>
          <a:ext cx="1676400" cy="1676400"/>
        </a:xfrm>
        <a:prstGeom prst="rect">
          <a:avLst/>
        </a:prstGeom>
      </xdr:spPr>
    </xdr:pic>
    <xdr:clientData/>
  </xdr:twoCellAnchor>
  <xdr:twoCellAnchor>
    <xdr:from>
      <xdr:col>9</xdr:col>
      <xdr:colOff>163444</xdr:colOff>
      <xdr:row>3</xdr:row>
      <xdr:rowOff>224081</xdr:rowOff>
    </xdr:from>
    <xdr:to>
      <xdr:col>10</xdr:col>
      <xdr:colOff>763520</xdr:colOff>
      <xdr:row>7</xdr:row>
      <xdr:rowOff>36617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1088619" y="17861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590550</xdr:colOff>
      <xdr:row>0</xdr:row>
      <xdr:rowOff>95250</xdr:rowOff>
    </xdr:from>
    <xdr:to>
      <xdr:col>0</xdr:col>
      <xdr:colOff>1227846</xdr:colOff>
      <xdr:row>0</xdr:row>
      <xdr:rowOff>909570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BEF391-B4ED-9CAD-88BC-DA09FE27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95250"/>
          <a:ext cx="637296" cy="8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0</xdr:row>
      <xdr:rowOff>19050</xdr:rowOff>
    </xdr:from>
    <xdr:to>
      <xdr:col>6</xdr:col>
      <xdr:colOff>638174</xdr:colOff>
      <xdr:row>0</xdr:row>
      <xdr:rowOff>1099157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87C4A2-530B-4BC4-B5C9-76ADF6AC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1905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</xdr:row>
      <xdr:rowOff>71681</xdr:rowOff>
    </xdr:from>
    <xdr:to>
      <xdr:col>14</xdr:col>
      <xdr:colOff>248402</xdr:colOff>
      <xdr:row>21</xdr:row>
      <xdr:rowOff>33744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87D71380-17FF-FE97-6A0F-20214256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12242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11</xdr:col>
      <xdr:colOff>207829</xdr:colOff>
      <xdr:row>0</xdr:row>
      <xdr:rowOff>619125</xdr:rowOff>
    </xdr:from>
    <xdr:to>
      <xdr:col>13</xdr:col>
      <xdr:colOff>360229</xdr:colOff>
      <xdr:row>6</xdr:row>
      <xdr:rowOff>28575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521E31C4-8F92-A954-9F35-3E25D92D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2729" y="619125"/>
          <a:ext cx="1676400" cy="1676400"/>
        </a:xfrm>
        <a:prstGeom prst="rect">
          <a:avLst/>
        </a:prstGeom>
      </xdr:spPr>
    </xdr:pic>
    <xdr:clientData/>
  </xdr:twoCellAnchor>
  <xdr:twoCellAnchor>
    <xdr:from>
      <xdr:col>11</xdr:col>
      <xdr:colOff>401569</xdr:colOff>
      <xdr:row>0</xdr:row>
      <xdr:rowOff>1062281</xdr:rowOff>
    </xdr:from>
    <xdr:to>
      <xdr:col>13</xdr:col>
      <xdr:colOff>239645</xdr:colOff>
      <xdr:row>3</xdr:row>
      <xdr:rowOff>141392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7C4777CB-A5EC-4083-F7DA-CF2519989BE3}"/>
            </a:ext>
          </a:extLst>
        </xdr:cNvPr>
        <xdr:cNvSpPr txBox="1"/>
      </xdr:nvSpPr>
      <xdr:spPr>
        <a:xfrm>
          <a:off x="12936469" y="10622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0</xdr:col>
      <xdr:colOff>600074</xdr:colOff>
      <xdr:row>0</xdr:row>
      <xdr:rowOff>209549</xdr:rowOff>
    </xdr:from>
    <xdr:to>
      <xdr:col>1</xdr:col>
      <xdr:colOff>609599</xdr:colOff>
      <xdr:row>0</xdr:row>
      <xdr:rowOff>981074</xdr:rowOff>
    </xdr:to>
    <xdr:sp macro="" textlink="">
      <xdr:nvSpPr>
        <xdr:cNvPr id="7" name="Grafik 10">
          <a:extLst>
            <a:ext uri="{FF2B5EF4-FFF2-40B4-BE49-F238E27FC236}">
              <a16:creationId xmlns:a16="http://schemas.microsoft.com/office/drawing/2014/main" id="{7CE6EF59-0D70-BA91-0FED-B150ED15C523}"/>
            </a:ext>
          </a:extLst>
        </xdr:cNvPr>
        <xdr:cNvSpPr>
          <a:spLocks noChangeAspect="1"/>
        </xdr:cNvSpPr>
      </xdr:nvSpPr>
      <xdr:spPr>
        <a:xfrm>
          <a:off x="600074" y="209549"/>
          <a:ext cx="771525" cy="771525"/>
        </a:xfrm>
        <a:custGeom>
          <a:avLst/>
          <a:gdLst>
            <a:gd name="connsiteX0" fmla="*/ 353716 w 490791"/>
            <a:gd name="connsiteY0" fmla="*/ 352754 h 490788"/>
            <a:gd name="connsiteX1" fmla="*/ 310169 w 490791"/>
            <a:gd name="connsiteY1" fmla="*/ 352754 h 490788"/>
            <a:gd name="connsiteX2" fmla="*/ 310169 w 490791"/>
            <a:gd name="connsiteY2" fmla="*/ 312131 h 490788"/>
            <a:gd name="connsiteX3" fmla="*/ 345216 w 490791"/>
            <a:gd name="connsiteY3" fmla="*/ 259974 h 490788"/>
            <a:gd name="connsiteX4" fmla="*/ 345741 w 490791"/>
            <a:gd name="connsiteY4" fmla="*/ 260079 h 490788"/>
            <a:gd name="connsiteX5" fmla="*/ 385064 w 490791"/>
            <a:gd name="connsiteY5" fmla="*/ 260079 h 490788"/>
            <a:gd name="connsiteX6" fmla="*/ 433517 w 490791"/>
            <a:gd name="connsiteY6" fmla="*/ 203464 h 490788"/>
            <a:gd name="connsiteX7" fmla="*/ 391752 w 490791"/>
            <a:gd name="connsiteY7" fmla="*/ 147449 h 490788"/>
            <a:gd name="connsiteX8" fmla="*/ 391752 w 490791"/>
            <a:gd name="connsiteY8" fmla="*/ 129455 h 490788"/>
            <a:gd name="connsiteX9" fmla="*/ 245398 w 490791"/>
            <a:gd name="connsiteY9" fmla="*/ 0 h 490788"/>
            <a:gd name="connsiteX10" fmla="*/ 99043 w 490791"/>
            <a:gd name="connsiteY10" fmla="*/ 129455 h 490788"/>
            <a:gd name="connsiteX11" fmla="*/ 99043 w 490791"/>
            <a:gd name="connsiteY11" fmla="*/ 147449 h 490788"/>
            <a:gd name="connsiteX12" fmla="*/ 57271 w 490791"/>
            <a:gd name="connsiteY12" fmla="*/ 203464 h 490788"/>
            <a:gd name="connsiteX13" fmla="*/ 105731 w 490791"/>
            <a:gd name="connsiteY13" fmla="*/ 260079 h 490788"/>
            <a:gd name="connsiteX14" fmla="*/ 105731 w 490791"/>
            <a:gd name="connsiteY14" fmla="*/ 335623 h 490788"/>
            <a:gd name="connsiteX15" fmla="*/ 107772 w 490791"/>
            <a:gd name="connsiteY15" fmla="*/ 354960 h 490788"/>
            <a:gd name="connsiteX16" fmla="*/ 37133 w 490791"/>
            <a:gd name="connsiteY16" fmla="*/ 389374 h 490788"/>
            <a:gd name="connsiteX17" fmla="*/ 4 w 490791"/>
            <a:gd name="connsiteY17" fmla="*/ 483239 h 490788"/>
            <a:gd name="connsiteX18" fmla="*/ 7672 w 490791"/>
            <a:gd name="connsiteY18" fmla="*/ 490788 h 490788"/>
            <a:gd name="connsiteX19" fmla="*/ 483123 w 490791"/>
            <a:gd name="connsiteY19" fmla="*/ 490788 h 490788"/>
            <a:gd name="connsiteX20" fmla="*/ 490792 w 490791"/>
            <a:gd name="connsiteY20" fmla="*/ 483120 h 490788"/>
            <a:gd name="connsiteX21" fmla="*/ 353716 w 490791"/>
            <a:gd name="connsiteY21" fmla="*/ 352754 h 490788"/>
            <a:gd name="connsiteX22" fmla="*/ 195956 w 490791"/>
            <a:gd name="connsiteY22" fmla="*/ 325055 h 490788"/>
            <a:gd name="connsiteX23" fmla="*/ 245398 w 490791"/>
            <a:gd name="connsiteY23" fmla="*/ 341659 h 490788"/>
            <a:gd name="connsiteX24" fmla="*/ 294832 w 490791"/>
            <a:gd name="connsiteY24" fmla="*/ 325057 h 490788"/>
            <a:gd name="connsiteX25" fmla="*/ 294832 w 490791"/>
            <a:gd name="connsiteY25" fmla="*/ 356656 h 490788"/>
            <a:gd name="connsiteX26" fmla="*/ 245398 w 490791"/>
            <a:gd name="connsiteY26" fmla="*/ 383428 h 490788"/>
            <a:gd name="connsiteX27" fmla="*/ 195956 w 490791"/>
            <a:gd name="connsiteY27" fmla="*/ 356667 h 490788"/>
            <a:gd name="connsiteX28" fmla="*/ 195956 w 490791"/>
            <a:gd name="connsiteY28" fmla="*/ 325055 h 490788"/>
            <a:gd name="connsiteX29" fmla="*/ 245398 w 490791"/>
            <a:gd name="connsiteY29" fmla="*/ 326322 h 490788"/>
            <a:gd name="connsiteX30" fmla="*/ 147009 w 490791"/>
            <a:gd name="connsiteY30" fmla="*/ 203464 h 490788"/>
            <a:gd name="connsiteX31" fmla="*/ 147009 w 490791"/>
            <a:gd name="connsiteY31" fmla="*/ 195920 h 490788"/>
            <a:gd name="connsiteX32" fmla="*/ 281899 w 490791"/>
            <a:gd name="connsiteY32" fmla="*/ 122787 h 490788"/>
            <a:gd name="connsiteX33" fmla="*/ 343778 w 490791"/>
            <a:gd name="connsiteY33" fmla="*/ 203464 h 490788"/>
            <a:gd name="connsiteX34" fmla="*/ 245398 w 490791"/>
            <a:gd name="connsiteY34" fmla="*/ 326322 h 490788"/>
            <a:gd name="connsiteX35" fmla="*/ 147009 w 490791"/>
            <a:gd name="connsiteY35" fmla="*/ 180458 h 490788"/>
            <a:gd name="connsiteX36" fmla="*/ 147009 w 490791"/>
            <a:gd name="connsiteY36" fmla="*/ 162673 h 490788"/>
            <a:gd name="connsiteX37" fmla="*/ 245398 w 490791"/>
            <a:gd name="connsiteY37" fmla="*/ 64288 h 490788"/>
            <a:gd name="connsiteX38" fmla="*/ 342625 w 490791"/>
            <a:gd name="connsiteY38" fmla="*/ 148602 h 490788"/>
            <a:gd name="connsiteX39" fmla="*/ 279689 w 490791"/>
            <a:gd name="connsiteY39" fmla="*/ 106240 h 490788"/>
            <a:gd name="connsiteX40" fmla="*/ 271047 w 490791"/>
            <a:gd name="connsiteY40" fmla="*/ 110542 h 490788"/>
            <a:gd name="connsiteX41" fmla="*/ 147009 w 490791"/>
            <a:gd name="connsiteY41" fmla="*/ 180458 h 490788"/>
            <a:gd name="connsiteX42" fmla="*/ 418180 w 490791"/>
            <a:gd name="connsiteY42" fmla="*/ 203464 h 490788"/>
            <a:gd name="connsiteX43" fmla="*/ 385064 w 490791"/>
            <a:gd name="connsiteY43" fmla="*/ 244742 h 490788"/>
            <a:gd name="connsiteX44" fmla="*/ 351219 w 490791"/>
            <a:gd name="connsiteY44" fmla="*/ 244742 h 490788"/>
            <a:gd name="connsiteX45" fmla="*/ 359116 w 490791"/>
            <a:gd name="connsiteY45" fmla="*/ 203464 h 490788"/>
            <a:gd name="connsiteX46" fmla="*/ 359116 w 490791"/>
            <a:gd name="connsiteY46" fmla="*/ 162673 h 490788"/>
            <a:gd name="connsiteX47" fmla="*/ 359095 w 490791"/>
            <a:gd name="connsiteY47" fmla="*/ 162182 h 490788"/>
            <a:gd name="connsiteX48" fmla="*/ 385064 w 490791"/>
            <a:gd name="connsiteY48" fmla="*/ 162182 h 490788"/>
            <a:gd name="connsiteX49" fmla="*/ 418180 w 490791"/>
            <a:gd name="connsiteY49" fmla="*/ 203464 h 490788"/>
            <a:gd name="connsiteX50" fmla="*/ 245398 w 490791"/>
            <a:gd name="connsiteY50" fmla="*/ 15337 h 490788"/>
            <a:gd name="connsiteX51" fmla="*/ 376415 w 490791"/>
            <a:gd name="connsiteY51" fmla="*/ 129455 h 490788"/>
            <a:gd name="connsiteX52" fmla="*/ 376415 w 490791"/>
            <a:gd name="connsiteY52" fmla="*/ 146845 h 490788"/>
            <a:gd name="connsiteX53" fmla="*/ 357837 w 490791"/>
            <a:gd name="connsiteY53" fmla="*/ 146845 h 490788"/>
            <a:gd name="connsiteX54" fmla="*/ 245398 w 490791"/>
            <a:gd name="connsiteY54" fmla="*/ 48951 h 490788"/>
            <a:gd name="connsiteX55" fmla="*/ 132951 w 490791"/>
            <a:gd name="connsiteY55" fmla="*/ 146845 h 490788"/>
            <a:gd name="connsiteX56" fmla="*/ 114380 w 490791"/>
            <a:gd name="connsiteY56" fmla="*/ 146845 h 490788"/>
            <a:gd name="connsiteX57" fmla="*/ 114380 w 490791"/>
            <a:gd name="connsiteY57" fmla="*/ 129455 h 490788"/>
            <a:gd name="connsiteX58" fmla="*/ 245398 w 490791"/>
            <a:gd name="connsiteY58" fmla="*/ 15337 h 490788"/>
            <a:gd name="connsiteX59" fmla="*/ 72608 w 490791"/>
            <a:gd name="connsiteY59" fmla="*/ 203464 h 490788"/>
            <a:gd name="connsiteX60" fmla="*/ 105731 w 490791"/>
            <a:gd name="connsiteY60" fmla="*/ 162182 h 490788"/>
            <a:gd name="connsiteX61" fmla="*/ 131694 w 490791"/>
            <a:gd name="connsiteY61" fmla="*/ 162182 h 490788"/>
            <a:gd name="connsiteX62" fmla="*/ 131672 w 490791"/>
            <a:gd name="connsiteY62" fmla="*/ 162673 h 490788"/>
            <a:gd name="connsiteX63" fmla="*/ 131672 w 490791"/>
            <a:gd name="connsiteY63" fmla="*/ 203464 h 490788"/>
            <a:gd name="connsiteX64" fmla="*/ 139568 w 490791"/>
            <a:gd name="connsiteY64" fmla="*/ 244742 h 490788"/>
            <a:gd name="connsiteX65" fmla="*/ 105731 w 490791"/>
            <a:gd name="connsiteY65" fmla="*/ 244742 h 490788"/>
            <a:gd name="connsiteX66" fmla="*/ 72608 w 490791"/>
            <a:gd name="connsiteY66" fmla="*/ 203464 h 490788"/>
            <a:gd name="connsiteX67" fmla="*/ 121068 w 490791"/>
            <a:gd name="connsiteY67" fmla="*/ 335623 h 490788"/>
            <a:gd name="connsiteX68" fmla="*/ 121068 w 490791"/>
            <a:gd name="connsiteY68" fmla="*/ 260079 h 490788"/>
            <a:gd name="connsiteX69" fmla="*/ 145055 w 490791"/>
            <a:gd name="connsiteY69" fmla="*/ 260079 h 490788"/>
            <a:gd name="connsiteX70" fmla="*/ 145573 w 490791"/>
            <a:gd name="connsiteY70" fmla="*/ 259975 h 490788"/>
            <a:gd name="connsiteX71" fmla="*/ 180619 w 490791"/>
            <a:gd name="connsiteY71" fmla="*/ 312129 h 490788"/>
            <a:gd name="connsiteX72" fmla="*/ 180619 w 490791"/>
            <a:gd name="connsiteY72" fmla="*/ 352754 h 490788"/>
            <a:gd name="connsiteX73" fmla="*/ 137079 w 490791"/>
            <a:gd name="connsiteY73" fmla="*/ 352754 h 490788"/>
            <a:gd name="connsiteX74" fmla="*/ 123158 w 490791"/>
            <a:gd name="connsiteY74" fmla="*/ 353272 h 490788"/>
            <a:gd name="connsiteX75" fmla="*/ 121068 w 490791"/>
            <a:gd name="connsiteY75" fmla="*/ 335623 h 490788"/>
            <a:gd name="connsiteX76" fmla="*/ 15738 w 490791"/>
            <a:gd name="connsiteY76" fmla="*/ 475451 h 490788"/>
            <a:gd name="connsiteX77" fmla="*/ 48164 w 490791"/>
            <a:gd name="connsiteY77" fmla="*/ 400027 h 490788"/>
            <a:gd name="connsiteX78" fmla="*/ 112316 w 490791"/>
            <a:gd name="connsiteY78" fmla="*/ 369843 h 490788"/>
            <a:gd name="connsiteX79" fmla="*/ 199057 w 490791"/>
            <a:gd name="connsiteY79" fmla="*/ 428953 h 490788"/>
            <a:gd name="connsiteX80" fmla="*/ 230061 w 490791"/>
            <a:gd name="connsiteY80" fmla="*/ 428953 h 490788"/>
            <a:gd name="connsiteX81" fmla="*/ 237729 w 490791"/>
            <a:gd name="connsiteY81" fmla="*/ 421284 h 490788"/>
            <a:gd name="connsiteX82" fmla="*/ 230061 w 490791"/>
            <a:gd name="connsiteY82" fmla="*/ 413616 h 490788"/>
            <a:gd name="connsiteX83" fmla="*/ 199057 w 490791"/>
            <a:gd name="connsiteY83" fmla="*/ 413616 h 490788"/>
            <a:gd name="connsiteX84" fmla="*/ 128391 w 490791"/>
            <a:gd name="connsiteY84" fmla="*/ 368406 h 490788"/>
            <a:gd name="connsiteX85" fmla="*/ 137079 w 490791"/>
            <a:gd name="connsiteY85" fmla="*/ 368091 h 490788"/>
            <a:gd name="connsiteX86" fmla="*/ 184049 w 490791"/>
            <a:gd name="connsiteY86" fmla="*/ 368091 h 490788"/>
            <a:gd name="connsiteX87" fmla="*/ 184870 w 490791"/>
            <a:gd name="connsiteY87" fmla="*/ 367926 h 490788"/>
            <a:gd name="connsiteX88" fmla="*/ 245398 w 490791"/>
            <a:gd name="connsiteY88" fmla="*/ 398765 h 490788"/>
            <a:gd name="connsiteX89" fmla="*/ 305920 w 490791"/>
            <a:gd name="connsiteY89" fmla="*/ 367924 h 490788"/>
            <a:gd name="connsiteX90" fmla="*/ 306746 w 490791"/>
            <a:gd name="connsiteY90" fmla="*/ 368091 h 490788"/>
            <a:gd name="connsiteX91" fmla="*/ 353716 w 490791"/>
            <a:gd name="connsiteY91" fmla="*/ 368091 h 490788"/>
            <a:gd name="connsiteX92" fmla="*/ 475020 w 490791"/>
            <a:gd name="connsiteY92" fmla="*/ 475451 h 490788"/>
            <a:gd name="connsiteX93" fmla="*/ 15738 w 490791"/>
            <a:gd name="connsiteY93" fmla="*/ 475451 h 4907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</a:cxnLst>
          <a:rect l="l" t="t" r="r" b="b"/>
          <a:pathLst>
            <a:path w="490791" h="490788">
              <a:moveTo>
                <a:pt x="353716" y="352754"/>
              </a:moveTo>
              <a:lnTo>
                <a:pt x="310169" y="352754"/>
              </a:lnTo>
              <a:lnTo>
                <a:pt x="310169" y="312131"/>
              </a:lnTo>
              <a:cubicBezTo>
                <a:pt x="325033" y="297388"/>
                <a:pt x="336894" y="278746"/>
                <a:pt x="345216" y="259974"/>
              </a:cubicBezTo>
              <a:cubicBezTo>
                <a:pt x="345399" y="259987"/>
                <a:pt x="345555" y="260079"/>
                <a:pt x="345741" y="260079"/>
              </a:cubicBezTo>
              <a:lnTo>
                <a:pt x="385064" y="260079"/>
              </a:lnTo>
              <a:cubicBezTo>
                <a:pt x="411785" y="260079"/>
                <a:pt x="433517" y="234681"/>
                <a:pt x="433517" y="203464"/>
              </a:cubicBezTo>
              <a:cubicBezTo>
                <a:pt x="433517" y="174901"/>
                <a:pt x="415309" y="151276"/>
                <a:pt x="391752" y="147449"/>
              </a:cubicBezTo>
              <a:lnTo>
                <a:pt x="391752" y="129455"/>
              </a:lnTo>
              <a:cubicBezTo>
                <a:pt x="391752" y="58072"/>
                <a:pt x="326097" y="0"/>
                <a:pt x="245398" y="0"/>
              </a:cubicBezTo>
              <a:cubicBezTo>
                <a:pt x="164698" y="0"/>
                <a:pt x="99043" y="58072"/>
                <a:pt x="99043" y="129455"/>
              </a:cubicBezTo>
              <a:lnTo>
                <a:pt x="99043" y="147449"/>
              </a:lnTo>
              <a:cubicBezTo>
                <a:pt x="75485" y="151275"/>
                <a:pt x="57271" y="174901"/>
                <a:pt x="57271" y="203464"/>
              </a:cubicBezTo>
              <a:cubicBezTo>
                <a:pt x="57271" y="234681"/>
                <a:pt x="79011" y="260079"/>
                <a:pt x="105731" y="260079"/>
              </a:cubicBezTo>
              <a:lnTo>
                <a:pt x="105731" y="335623"/>
              </a:lnTo>
              <a:cubicBezTo>
                <a:pt x="105731" y="342254"/>
                <a:pt x="106451" y="348717"/>
                <a:pt x="107772" y="354960"/>
              </a:cubicBezTo>
              <a:cubicBezTo>
                <a:pt x="78939" y="359476"/>
                <a:pt x="55243" y="370975"/>
                <a:pt x="37133" y="389374"/>
              </a:cubicBezTo>
              <a:cubicBezTo>
                <a:pt x="-431" y="427523"/>
                <a:pt x="-34" y="480982"/>
                <a:pt x="4" y="483239"/>
              </a:cubicBezTo>
              <a:cubicBezTo>
                <a:pt x="71" y="487426"/>
                <a:pt x="3486" y="490788"/>
                <a:pt x="7672" y="490788"/>
              </a:cubicBezTo>
              <a:lnTo>
                <a:pt x="483123" y="490788"/>
              </a:lnTo>
              <a:cubicBezTo>
                <a:pt x="487362" y="490788"/>
                <a:pt x="490792" y="487354"/>
                <a:pt x="490792" y="483120"/>
              </a:cubicBezTo>
              <a:cubicBezTo>
                <a:pt x="490792" y="481817"/>
                <a:pt x="489227" y="352754"/>
                <a:pt x="353716" y="352754"/>
              </a:cubicBezTo>
              <a:close/>
              <a:moveTo>
                <a:pt x="195956" y="325055"/>
              </a:moveTo>
              <a:cubicBezTo>
                <a:pt x="210449" y="335270"/>
                <a:pt x="227033" y="341659"/>
                <a:pt x="245398" y="341659"/>
              </a:cubicBezTo>
              <a:cubicBezTo>
                <a:pt x="263759" y="341659"/>
                <a:pt x="280340" y="335272"/>
                <a:pt x="294832" y="325057"/>
              </a:cubicBezTo>
              <a:lnTo>
                <a:pt x="294832" y="356656"/>
              </a:lnTo>
              <a:cubicBezTo>
                <a:pt x="291858" y="362122"/>
                <a:pt x="278146" y="383428"/>
                <a:pt x="245398" y="383428"/>
              </a:cubicBezTo>
              <a:cubicBezTo>
                <a:pt x="212552" y="383428"/>
                <a:pt x="198945" y="362205"/>
                <a:pt x="195956" y="356667"/>
              </a:cubicBezTo>
              <a:lnTo>
                <a:pt x="195956" y="325055"/>
              </a:lnTo>
              <a:close/>
              <a:moveTo>
                <a:pt x="245398" y="326322"/>
              </a:moveTo>
              <a:cubicBezTo>
                <a:pt x="185195" y="326322"/>
                <a:pt x="147009" y="239935"/>
                <a:pt x="147009" y="203464"/>
              </a:cubicBezTo>
              <a:lnTo>
                <a:pt x="147009" y="195920"/>
              </a:lnTo>
              <a:cubicBezTo>
                <a:pt x="228457" y="204739"/>
                <a:pt x="270658" y="142551"/>
                <a:pt x="281899" y="122787"/>
              </a:cubicBezTo>
              <a:cubicBezTo>
                <a:pt x="298119" y="128051"/>
                <a:pt x="343778" y="147819"/>
                <a:pt x="343778" y="203464"/>
              </a:cubicBezTo>
              <a:cubicBezTo>
                <a:pt x="343778" y="239935"/>
                <a:pt x="305601" y="326322"/>
                <a:pt x="245398" y="326322"/>
              </a:cubicBezTo>
              <a:close/>
              <a:moveTo>
                <a:pt x="147009" y="180458"/>
              </a:moveTo>
              <a:lnTo>
                <a:pt x="147009" y="162673"/>
              </a:lnTo>
              <a:cubicBezTo>
                <a:pt x="147009" y="124633"/>
                <a:pt x="173722" y="64288"/>
                <a:pt x="245398" y="64288"/>
              </a:cubicBezTo>
              <a:cubicBezTo>
                <a:pt x="308729" y="64288"/>
                <a:pt x="336915" y="111390"/>
                <a:pt x="342625" y="148602"/>
              </a:cubicBezTo>
              <a:cubicBezTo>
                <a:pt x="319524" y="115583"/>
                <a:pt x="280249" y="106365"/>
                <a:pt x="279689" y="106240"/>
              </a:cubicBezTo>
              <a:cubicBezTo>
                <a:pt x="276192" y="105465"/>
                <a:pt x="272560" y="107247"/>
                <a:pt x="271047" y="110542"/>
              </a:cubicBezTo>
              <a:cubicBezTo>
                <a:pt x="269512" y="113905"/>
                <a:pt x="233178" y="190836"/>
                <a:pt x="147009" y="180458"/>
              </a:cubicBezTo>
              <a:close/>
              <a:moveTo>
                <a:pt x="418180" y="203464"/>
              </a:moveTo>
              <a:cubicBezTo>
                <a:pt x="418180" y="226227"/>
                <a:pt x="403323" y="244742"/>
                <a:pt x="385064" y="244742"/>
              </a:cubicBezTo>
              <a:lnTo>
                <a:pt x="351219" y="244742"/>
              </a:lnTo>
              <a:cubicBezTo>
                <a:pt x="356382" y="229683"/>
                <a:pt x="359116" y="215239"/>
                <a:pt x="359116" y="203464"/>
              </a:cubicBezTo>
              <a:lnTo>
                <a:pt x="359116" y="162673"/>
              </a:lnTo>
              <a:cubicBezTo>
                <a:pt x="359116" y="162514"/>
                <a:pt x="359096" y="162341"/>
                <a:pt x="359095" y="162182"/>
              </a:cubicBezTo>
              <a:lnTo>
                <a:pt x="385064" y="162182"/>
              </a:lnTo>
              <a:cubicBezTo>
                <a:pt x="403323" y="162182"/>
                <a:pt x="418180" y="180701"/>
                <a:pt x="418180" y="203464"/>
              </a:cubicBezTo>
              <a:close/>
              <a:moveTo>
                <a:pt x="245398" y="15337"/>
              </a:moveTo>
              <a:cubicBezTo>
                <a:pt x="317642" y="15337"/>
                <a:pt x="376415" y="66531"/>
                <a:pt x="376415" y="129455"/>
              </a:cubicBezTo>
              <a:lnTo>
                <a:pt x="376415" y="146845"/>
              </a:lnTo>
              <a:lnTo>
                <a:pt x="357837" y="146845"/>
              </a:lnTo>
              <a:cubicBezTo>
                <a:pt x="351393" y="103765"/>
                <a:pt x="318853" y="48951"/>
                <a:pt x="245398" y="48951"/>
              </a:cubicBezTo>
              <a:cubicBezTo>
                <a:pt x="171936" y="48951"/>
                <a:pt x="139395" y="103765"/>
                <a:pt x="132951" y="146845"/>
              </a:cubicBezTo>
              <a:lnTo>
                <a:pt x="114380" y="146845"/>
              </a:lnTo>
              <a:lnTo>
                <a:pt x="114380" y="129455"/>
              </a:lnTo>
              <a:cubicBezTo>
                <a:pt x="114380" y="66531"/>
                <a:pt x="173153" y="15337"/>
                <a:pt x="245398" y="15337"/>
              </a:cubicBezTo>
              <a:close/>
              <a:moveTo>
                <a:pt x="72608" y="203464"/>
              </a:moveTo>
              <a:cubicBezTo>
                <a:pt x="72608" y="180701"/>
                <a:pt x="87466" y="162182"/>
                <a:pt x="105731" y="162182"/>
              </a:cubicBezTo>
              <a:lnTo>
                <a:pt x="131694" y="162182"/>
              </a:lnTo>
              <a:cubicBezTo>
                <a:pt x="131693" y="162341"/>
                <a:pt x="131672" y="162514"/>
                <a:pt x="131672" y="162673"/>
              </a:cubicBezTo>
              <a:lnTo>
                <a:pt x="131672" y="203464"/>
              </a:lnTo>
              <a:cubicBezTo>
                <a:pt x="131672" y="215239"/>
                <a:pt x="134406" y="229683"/>
                <a:pt x="139568" y="244742"/>
              </a:cubicBezTo>
              <a:lnTo>
                <a:pt x="105731" y="244742"/>
              </a:lnTo>
              <a:cubicBezTo>
                <a:pt x="87466" y="244742"/>
                <a:pt x="72608" y="226227"/>
                <a:pt x="72608" y="203464"/>
              </a:cubicBezTo>
              <a:close/>
              <a:moveTo>
                <a:pt x="121068" y="335623"/>
              </a:moveTo>
              <a:lnTo>
                <a:pt x="121068" y="260079"/>
              </a:lnTo>
              <a:lnTo>
                <a:pt x="145055" y="260079"/>
              </a:lnTo>
              <a:cubicBezTo>
                <a:pt x="145239" y="260079"/>
                <a:pt x="145393" y="259988"/>
                <a:pt x="145573" y="259975"/>
              </a:cubicBezTo>
              <a:cubicBezTo>
                <a:pt x="153895" y="278746"/>
                <a:pt x="165756" y="297386"/>
                <a:pt x="180619" y="312129"/>
              </a:cubicBezTo>
              <a:lnTo>
                <a:pt x="180619" y="352754"/>
              </a:lnTo>
              <a:lnTo>
                <a:pt x="137079" y="352754"/>
              </a:lnTo>
              <a:cubicBezTo>
                <a:pt x="132315" y="352754"/>
                <a:pt x="127700" y="352961"/>
                <a:pt x="123158" y="353272"/>
              </a:cubicBezTo>
              <a:cubicBezTo>
                <a:pt x="121836" y="347591"/>
                <a:pt x="121068" y="341701"/>
                <a:pt x="121068" y="335623"/>
              </a:cubicBezTo>
              <a:close/>
              <a:moveTo>
                <a:pt x="15738" y="475451"/>
              </a:moveTo>
              <a:cubicBezTo>
                <a:pt x="17063" y="460331"/>
                <a:pt x="22875" y="425635"/>
                <a:pt x="48164" y="400027"/>
              </a:cubicBezTo>
              <a:cubicBezTo>
                <a:pt x="64306" y="383681"/>
                <a:pt x="85855" y="373621"/>
                <a:pt x="112316" y="369843"/>
              </a:cubicBezTo>
              <a:cubicBezTo>
                <a:pt x="126000" y="404407"/>
                <a:pt x="159681" y="428953"/>
                <a:pt x="199057" y="428953"/>
              </a:cubicBezTo>
              <a:lnTo>
                <a:pt x="230061" y="428953"/>
              </a:lnTo>
              <a:cubicBezTo>
                <a:pt x="234299" y="428953"/>
                <a:pt x="237729" y="425520"/>
                <a:pt x="237729" y="421284"/>
              </a:cubicBezTo>
              <a:cubicBezTo>
                <a:pt x="237729" y="417050"/>
                <a:pt x="234299" y="413616"/>
                <a:pt x="230061" y="413616"/>
              </a:cubicBezTo>
              <a:lnTo>
                <a:pt x="199057" y="413616"/>
              </a:lnTo>
              <a:cubicBezTo>
                <a:pt x="167773" y="413616"/>
                <a:pt x="140806" y="395056"/>
                <a:pt x="128391" y="368406"/>
              </a:cubicBezTo>
              <a:cubicBezTo>
                <a:pt x="131267" y="368274"/>
                <a:pt x="134103" y="368091"/>
                <a:pt x="137079" y="368091"/>
              </a:cubicBezTo>
              <a:lnTo>
                <a:pt x="184049" y="368091"/>
              </a:lnTo>
              <a:cubicBezTo>
                <a:pt x="184341" y="368091"/>
                <a:pt x="184587" y="367956"/>
                <a:pt x="184870" y="367926"/>
              </a:cubicBezTo>
              <a:cubicBezTo>
                <a:pt x="191880" y="378589"/>
                <a:pt x="209838" y="398765"/>
                <a:pt x="245398" y="398765"/>
              </a:cubicBezTo>
              <a:cubicBezTo>
                <a:pt x="280958" y="398765"/>
                <a:pt x="298913" y="378589"/>
                <a:pt x="305920" y="367924"/>
              </a:cubicBezTo>
              <a:cubicBezTo>
                <a:pt x="306205" y="367956"/>
                <a:pt x="306453" y="368091"/>
                <a:pt x="306746" y="368091"/>
              </a:cubicBezTo>
              <a:lnTo>
                <a:pt x="353716" y="368091"/>
              </a:lnTo>
              <a:cubicBezTo>
                <a:pt x="456815" y="368091"/>
                <a:pt x="472609" y="449513"/>
                <a:pt x="475020" y="475451"/>
              </a:cubicBezTo>
              <a:lnTo>
                <a:pt x="15738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43295</xdr:colOff>
      <xdr:row>0</xdr:row>
      <xdr:rowOff>147205</xdr:rowOff>
    </xdr:from>
    <xdr:to>
      <xdr:col>7</xdr:col>
      <xdr:colOff>26842</xdr:colOff>
      <xdr:row>0</xdr:row>
      <xdr:rowOff>1227312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ED9C9E-ACFB-4DD6-876C-511D2E1BC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7977" y="14720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7</xdr:col>
      <xdr:colOff>467590</xdr:colOff>
      <xdr:row>0</xdr:row>
      <xdr:rowOff>605081</xdr:rowOff>
    </xdr:from>
    <xdr:to>
      <xdr:col>10</xdr:col>
      <xdr:colOff>510886</xdr:colOff>
      <xdr:row>17</xdr:row>
      <xdr:rowOff>110670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EEF5A068-C2A2-730D-39D7-F5236264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9" y="605081"/>
          <a:ext cx="2762251" cy="4138203"/>
        </a:xfrm>
        <a:prstGeom prst="rect">
          <a:avLst/>
        </a:prstGeom>
      </xdr:spPr>
    </xdr:pic>
    <xdr:clientData/>
  </xdr:twoCellAnchor>
  <xdr:twoCellAnchor editAs="oneCell">
    <xdr:from>
      <xdr:col>8</xdr:col>
      <xdr:colOff>437294</xdr:colOff>
      <xdr:row>0</xdr:row>
      <xdr:rowOff>0</xdr:rowOff>
    </xdr:from>
    <xdr:to>
      <xdr:col>9</xdr:col>
      <xdr:colOff>1189427</xdr:colOff>
      <xdr:row>2</xdr:row>
      <xdr:rowOff>7451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4C16553-1D0E-6B02-9246-E2A47070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7453" y="0"/>
          <a:ext cx="1514133" cy="1514133"/>
        </a:xfrm>
        <a:prstGeom prst="rect">
          <a:avLst/>
        </a:prstGeom>
      </xdr:spPr>
    </xdr:pic>
    <xdr:clientData/>
  </xdr:twoCellAnchor>
  <xdr:twoCellAnchor>
    <xdr:from>
      <xdr:col>8</xdr:col>
      <xdr:colOff>580159</xdr:colOff>
      <xdr:row>0</xdr:row>
      <xdr:rowOff>363682</xdr:rowOff>
    </xdr:from>
    <xdr:to>
      <xdr:col>9</xdr:col>
      <xdr:colOff>1048393</xdr:colOff>
      <xdr:row>0</xdr:row>
      <xdr:rowOff>1065156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ADC29CAD-596D-290B-DA4F-78554D353B8C}"/>
            </a:ext>
          </a:extLst>
        </xdr:cNvPr>
        <xdr:cNvSpPr txBox="1"/>
      </xdr:nvSpPr>
      <xdr:spPr>
        <a:xfrm>
          <a:off x="8780318" y="363682"/>
          <a:ext cx="1230234" cy="7014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1</xdr:col>
      <xdr:colOff>129886</xdr:colOff>
      <xdr:row>0</xdr:row>
      <xdr:rowOff>450273</xdr:rowOff>
    </xdr:from>
    <xdr:to>
      <xdr:col>1</xdr:col>
      <xdr:colOff>897502</xdr:colOff>
      <xdr:row>0</xdr:row>
      <xdr:rowOff>1026273</xdr:rowOff>
    </xdr:to>
    <xdr:sp macro="" textlink="">
      <xdr:nvSpPr>
        <xdr:cNvPr id="6" name="Grafik 227">
          <a:extLst>
            <a:ext uri="{FF2B5EF4-FFF2-40B4-BE49-F238E27FC236}">
              <a16:creationId xmlns:a16="http://schemas.microsoft.com/office/drawing/2014/main" id="{CD9CDA3E-EE8E-668C-5E21-364E379F210E}"/>
            </a:ext>
          </a:extLst>
        </xdr:cNvPr>
        <xdr:cNvSpPr>
          <a:spLocks noChangeAspect="1"/>
        </xdr:cNvSpPr>
      </xdr:nvSpPr>
      <xdr:spPr>
        <a:xfrm>
          <a:off x="891886" y="450273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0</xdr:row>
      <xdr:rowOff>0</xdr:rowOff>
    </xdr:from>
    <xdr:to>
      <xdr:col>5</xdr:col>
      <xdr:colOff>1628774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1A9E6-F502-4AE5-ADBD-58CFC33F7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0"/>
          <a:ext cx="2105024" cy="1080107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0</xdr:row>
      <xdr:rowOff>285750</xdr:rowOff>
    </xdr:from>
    <xdr:to>
      <xdr:col>0</xdr:col>
      <xdr:colOff>1167666</xdr:colOff>
      <xdr:row>0</xdr:row>
      <xdr:rowOff>861750</xdr:rowOff>
    </xdr:to>
    <xdr:sp macro="" textlink="">
      <xdr:nvSpPr>
        <xdr:cNvPr id="3" name="Grafik 227">
          <a:extLst>
            <a:ext uri="{FF2B5EF4-FFF2-40B4-BE49-F238E27FC236}">
              <a16:creationId xmlns:a16="http://schemas.microsoft.com/office/drawing/2014/main" id="{5416CEC0-2C3D-4002-B239-495E0907AF83}"/>
            </a:ext>
          </a:extLst>
        </xdr:cNvPr>
        <xdr:cNvSpPr>
          <a:spLocks noChangeAspect="1"/>
        </xdr:cNvSpPr>
      </xdr:nvSpPr>
      <xdr:spPr>
        <a:xfrm>
          <a:off x="400050" y="285750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66674</xdr:rowOff>
    </xdr:from>
    <xdr:to>
      <xdr:col>0</xdr:col>
      <xdr:colOff>752475</xdr:colOff>
      <xdr:row>4</xdr:row>
      <xdr:rowOff>135092</xdr:rowOff>
    </xdr:to>
    <xdr:sp macro="" textlink="">
      <xdr:nvSpPr>
        <xdr:cNvPr id="3" name="Grafik 8">
          <a:extLst>
            <a:ext uri="{FF2B5EF4-FFF2-40B4-BE49-F238E27FC236}">
              <a16:creationId xmlns:a16="http://schemas.microsoft.com/office/drawing/2014/main" id="{1F9D07ED-BAD5-1398-0AB2-D0A3D0796449}"/>
            </a:ext>
          </a:extLst>
        </xdr:cNvPr>
        <xdr:cNvSpPr>
          <a:spLocks noChangeAspect="1"/>
        </xdr:cNvSpPr>
      </xdr:nvSpPr>
      <xdr:spPr>
        <a:xfrm>
          <a:off x="142875" y="257174"/>
          <a:ext cx="609600" cy="782793"/>
        </a:xfrm>
        <a:custGeom>
          <a:avLst/>
          <a:gdLst>
            <a:gd name="connsiteX0" fmla="*/ 300804 w 383428"/>
            <a:gd name="connsiteY0" fmla="*/ 283775 h 492371"/>
            <a:gd name="connsiteX1" fmla="*/ 300032 w 383428"/>
            <a:gd name="connsiteY1" fmla="*/ 283737 h 492371"/>
            <a:gd name="connsiteX2" fmla="*/ 253063 w 383428"/>
            <a:gd name="connsiteY2" fmla="*/ 283737 h 492371"/>
            <a:gd name="connsiteX3" fmla="*/ 253063 w 383428"/>
            <a:gd name="connsiteY3" fmla="*/ 248019 h 492371"/>
            <a:gd name="connsiteX4" fmla="*/ 299074 w 383428"/>
            <a:gd name="connsiteY4" fmla="*/ 145703 h 492371"/>
            <a:gd name="connsiteX5" fmla="*/ 299074 w 383428"/>
            <a:gd name="connsiteY5" fmla="*/ 107360 h 492371"/>
            <a:gd name="connsiteX6" fmla="*/ 191714 w 383428"/>
            <a:gd name="connsiteY6" fmla="*/ 0 h 492371"/>
            <a:gd name="connsiteX7" fmla="*/ 84354 w 383428"/>
            <a:gd name="connsiteY7" fmla="*/ 107360 h 492371"/>
            <a:gd name="connsiteX8" fmla="*/ 84354 w 383428"/>
            <a:gd name="connsiteY8" fmla="*/ 145703 h 492371"/>
            <a:gd name="connsiteX9" fmla="*/ 130365 w 383428"/>
            <a:gd name="connsiteY9" fmla="*/ 248019 h 492371"/>
            <a:gd name="connsiteX10" fmla="*/ 130365 w 383428"/>
            <a:gd name="connsiteY10" fmla="*/ 283737 h 492371"/>
            <a:gd name="connsiteX11" fmla="*/ 83396 w 383428"/>
            <a:gd name="connsiteY11" fmla="*/ 283737 h 492371"/>
            <a:gd name="connsiteX12" fmla="*/ 0 w 383428"/>
            <a:gd name="connsiteY12" fmla="*/ 414140 h 492371"/>
            <a:gd name="connsiteX13" fmla="*/ 0 w 383428"/>
            <a:gd name="connsiteY13" fmla="*/ 484209 h 492371"/>
            <a:gd name="connsiteX14" fmla="*/ 7669 w 383428"/>
            <a:gd name="connsiteY14" fmla="*/ 491878 h 492371"/>
            <a:gd name="connsiteX15" fmla="*/ 11615 w 383428"/>
            <a:gd name="connsiteY15" fmla="*/ 490788 h 492371"/>
            <a:gd name="connsiteX16" fmla="*/ 371086 w 383428"/>
            <a:gd name="connsiteY16" fmla="*/ 490788 h 492371"/>
            <a:gd name="connsiteX17" fmla="*/ 375760 w 383428"/>
            <a:gd name="connsiteY17" fmla="*/ 492372 h 492371"/>
            <a:gd name="connsiteX18" fmla="*/ 383428 w 383428"/>
            <a:gd name="connsiteY18" fmla="*/ 484703 h 492371"/>
            <a:gd name="connsiteX19" fmla="*/ 383428 w 383428"/>
            <a:gd name="connsiteY19" fmla="*/ 415458 h 492371"/>
            <a:gd name="connsiteX20" fmla="*/ 300804 w 383428"/>
            <a:gd name="connsiteY20" fmla="*/ 283774 h 492371"/>
            <a:gd name="connsiteX21" fmla="*/ 191714 w 383428"/>
            <a:gd name="connsiteY21" fmla="*/ 15337 h 492371"/>
            <a:gd name="connsiteX22" fmla="*/ 282351 w 383428"/>
            <a:gd name="connsiteY22" fmla="*/ 92305 h 492371"/>
            <a:gd name="connsiteX23" fmla="*/ 224051 w 383428"/>
            <a:gd name="connsiteY23" fmla="*/ 53863 h 492371"/>
            <a:gd name="connsiteX24" fmla="*/ 215409 w 383428"/>
            <a:gd name="connsiteY24" fmla="*/ 58162 h 492371"/>
            <a:gd name="connsiteX25" fmla="*/ 99691 w 383428"/>
            <a:gd name="connsiteY25" fmla="*/ 123678 h 492371"/>
            <a:gd name="connsiteX26" fmla="*/ 99691 w 383428"/>
            <a:gd name="connsiteY26" fmla="*/ 107360 h 492371"/>
            <a:gd name="connsiteX27" fmla="*/ 191714 w 383428"/>
            <a:gd name="connsiteY27" fmla="*/ 15337 h 492371"/>
            <a:gd name="connsiteX28" fmla="*/ 99691 w 383428"/>
            <a:gd name="connsiteY28" fmla="*/ 145703 h 492371"/>
            <a:gd name="connsiteX29" fmla="*/ 99691 w 383428"/>
            <a:gd name="connsiteY29" fmla="*/ 139112 h 492371"/>
            <a:gd name="connsiteX30" fmla="*/ 226215 w 383428"/>
            <a:gd name="connsiteY30" fmla="*/ 70462 h 492371"/>
            <a:gd name="connsiteX31" fmla="*/ 283737 w 383428"/>
            <a:gd name="connsiteY31" fmla="*/ 145703 h 492371"/>
            <a:gd name="connsiteX32" fmla="*/ 191714 w 383428"/>
            <a:gd name="connsiteY32" fmla="*/ 260731 h 492371"/>
            <a:gd name="connsiteX33" fmla="*/ 99691 w 383428"/>
            <a:gd name="connsiteY33" fmla="*/ 145703 h 492371"/>
            <a:gd name="connsiteX34" fmla="*/ 191714 w 383428"/>
            <a:gd name="connsiteY34" fmla="*/ 276068 h 492371"/>
            <a:gd name="connsiteX35" fmla="*/ 237725 w 383428"/>
            <a:gd name="connsiteY35" fmla="*/ 260873 h 492371"/>
            <a:gd name="connsiteX36" fmla="*/ 237725 w 383428"/>
            <a:gd name="connsiteY36" fmla="*/ 289593 h 492371"/>
            <a:gd name="connsiteX37" fmla="*/ 191714 w 383428"/>
            <a:gd name="connsiteY37" fmla="*/ 314411 h 492371"/>
            <a:gd name="connsiteX38" fmla="*/ 145703 w 383428"/>
            <a:gd name="connsiteY38" fmla="*/ 289597 h 492371"/>
            <a:gd name="connsiteX39" fmla="*/ 145703 w 383428"/>
            <a:gd name="connsiteY39" fmla="*/ 260873 h 492371"/>
            <a:gd name="connsiteX40" fmla="*/ 191714 w 383428"/>
            <a:gd name="connsiteY40" fmla="*/ 276068 h 492371"/>
            <a:gd name="connsiteX41" fmla="*/ 368091 w 383428"/>
            <a:gd name="connsiteY41" fmla="*/ 475451 h 492371"/>
            <a:gd name="connsiteX42" fmla="*/ 15337 w 383428"/>
            <a:gd name="connsiteY42" fmla="*/ 475451 h 492371"/>
            <a:gd name="connsiteX43" fmla="*/ 15337 w 383428"/>
            <a:gd name="connsiteY43" fmla="*/ 414140 h 492371"/>
            <a:gd name="connsiteX44" fmla="*/ 83396 w 383428"/>
            <a:gd name="connsiteY44" fmla="*/ 299074 h 492371"/>
            <a:gd name="connsiteX45" fmla="*/ 133513 w 383428"/>
            <a:gd name="connsiteY45" fmla="*/ 299074 h 492371"/>
            <a:gd name="connsiteX46" fmla="*/ 191714 w 383428"/>
            <a:gd name="connsiteY46" fmla="*/ 329748 h 492371"/>
            <a:gd name="connsiteX47" fmla="*/ 249915 w 383428"/>
            <a:gd name="connsiteY47" fmla="*/ 299074 h 492371"/>
            <a:gd name="connsiteX48" fmla="*/ 299569 w 383428"/>
            <a:gd name="connsiteY48" fmla="*/ 299074 h 492371"/>
            <a:gd name="connsiteX49" fmla="*/ 368091 w 383428"/>
            <a:gd name="connsiteY49" fmla="*/ 415458 h 492371"/>
            <a:gd name="connsiteX50" fmla="*/ 368091 w 383428"/>
            <a:gd name="connsiteY50" fmla="*/ 475451 h 4923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383428" h="492371">
              <a:moveTo>
                <a:pt x="300804" y="283775"/>
              </a:moveTo>
              <a:cubicBezTo>
                <a:pt x="300549" y="283748"/>
                <a:pt x="300287" y="283737"/>
                <a:pt x="300032" y="283737"/>
              </a:cubicBezTo>
              <a:lnTo>
                <a:pt x="253063" y="283737"/>
              </a:lnTo>
              <a:lnTo>
                <a:pt x="253063" y="248019"/>
              </a:lnTo>
              <a:cubicBezTo>
                <a:pt x="282179" y="219035"/>
                <a:pt x="299074" y="174139"/>
                <a:pt x="299074" y="145703"/>
              </a:cubicBezTo>
              <a:lnTo>
                <a:pt x="299074" y="107360"/>
              </a:lnTo>
              <a:cubicBezTo>
                <a:pt x="299074" y="62779"/>
                <a:pt x="265764" y="0"/>
                <a:pt x="191714" y="0"/>
              </a:cubicBezTo>
              <a:cubicBezTo>
                <a:pt x="117665" y="0"/>
                <a:pt x="84354" y="62779"/>
                <a:pt x="84354" y="107360"/>
              </a:cubicBezTo>
              <a:lnTo>
                <a:pt x="84354" y="145703"/>
              </a:lnTo>
              <a:cubicBezTo>
                <a:pt x="84354" y="174139"/>
                <a:pt x="101249" y="219035"/>
                <a:pt x="130365" y="248019"/>
              </a:cubicBezTo>
              <a:lnTo>
                <a:pt x="130365" y="283737"/>
              </a:lnTo>
              <a:lnTo>
                <a:pt x="83396" y="283737"/>
              </a:lnTo>
              <a:cubicBezTo>
                <a:pt x="82564" y="283737"/>
                <a:pt x="0" y="285227"/>
                <a:pt x="0" y="414140"/>
              </a:cubicBezTo>
              <a:lnTo>
                <a:pt x="0" y="484209"/>
              </a:lnTo>
              <a:cubicBezTo>
                <a:pt x="0" y="488448"/>
                <a:pt x="3430" y="491878"/>
                <a:pt x="7669" y="491878"/>
              </a:cubicBezTo>
              <a:cubicBezTo>
                <a:pt x="9114" y="491878"/>
                <a:pt x="10462" y="491481"/>
                <a:pt x="11615" y="490788"/>
              </a:cubicBezTo>
              <a:lnTo>
                <a:pt x="371086" y="490788"/>
              </a:lnTo>
              <a:cubicBezTo>
                <a:pt x="372382" y="491781"/>
                <a:pt x="374000" y="492372"/>
                <a:pt x="375760" y="492372"/>
              </a:cubicBezTo>
              <a:cubicBezTo>
                <a:pt x="379999" y="492372"/>
                <a:pt x="383428" y="488939"/>
                <a:pt x="383428" y="484703"/>
              </a:cubicBezTo>
              <a:lnTo>
                <a:pt x="383428" y="415458"/>
              </a:lnTo>
              <a:cubicBezTo>
                <a:pt x="383428" y="293555"/>
                <a:pt x="301628" y="283860"/>
                <a:pt x="300804" y="283774"/>
              </a:cubicBezTo>
              <a:close/>
              <a:moveTo>
                <a:pt x="191714" y="15337"/>
              </a:moveTo>
              <a:cubicBezTo>
                <a:pt x="249882" y="15337"/>
                <a:pt x="276354" y="57818"/>
                <a:pt x="282351" y="92305"/>
              </a:cubicBezTo>
              <a:cubicBezTo>
                <a:pt x="260404" y="62406"/>
                <a:pt x="224570" y="53978"/>
                <a:pt x="224051" y="53863"/>
              </a:cubicBezTo>
              <a:cubicBezTo>
                <a:pt x="220509" y="53055"/>
                <a:pt x="216914" y="54882"/>
                <a:pt x="215409" y="58162"/>
              </a:cubicBezTo>
              <a:cubicBezTo>
                <a:pt x="213971" y="61307"/>
                <a:pt x="180061" y="133103"/>
                <a:pt x="99691" y="123678"/>
              </a:cubicBezTo>
              <a:lnTo>
                <a:pt x="99691" y="107360"/>
              </a:lnTo>
              <a:cubicBezTo>
                <a:pt x="99691" y="71780"/>
                <a:pt x="124674" y="15337"/>
                <a:pt x="191714" y="15337"/>
              </a:cubicBezTo>
              <a:close/>
              <a:moveTo>
                <a:pt x="99691" y="145703"/>
              </a:moveTo>
              <a:lnTo>
                <a:pt x="99691" y="139112"/>
              </a:lnTo>
              <a:cubicBezTo>
                <a:pt x="175653" y="147028"/>
                <a:pt x="215312" y="89471"/>
                <a:pt x="226215" y="70462"/>
              </a:cubicBezTo>
              <a:cubicBezTo>
                <a:pt x="241552" y="75656"/>
                <a:pt x="283737" y="94599"/>
                <a:pt x="283737" y="145703"/>
              </a:cubicBezTo>
              <a:cubicBezTo>
                <a:pt x="283737" y="179848"/>
                <a:pt x="248023" y="260731"/>
                <a:pt x="191714" y="260731"/>
              </a:cubicBezTo>
              <a:cubicBezTo>
                <a:pt x="135405" y="260731"/>
                <a:pt x="99691" y="179848"/>
                <a:pt x="99691" y="145703"/>
              </a:cubicBezTo>
              <a:close/>
              <a:moveTo>
                <a:pt x="191714" y="276068"/>
              </a:moveTo>
              <a:cubicBezTo>
                <a:pt x="208770" y="276068"/>
                <a:pt x="224202" y="270238"/>
                <a:pt x="237725" y="260873"/>
              </a:cubicBezTo>
              <a:lnTo>
                <a:pt x="237725" y="289593"/>
              </a:lnTo>
              <a:cubicBezTo>
                <a:pt x="234812" y="294929"/>
                <a:pt x="222104" y="314411"/>
                <a:pt x="191714" y="314411"/>
              </a:cubicBezTo>
              <a:cubicBezTo>
                <a:pt x="161280" y="314411"/>
                <a:pt x="148578" y="294872"/>
                <a:pt x="145703" y="289597"/>
              </a:cubicBezTo>
              <a:lnTo>
                <a:pt x="145703" y="260873"/>
              </a:lnTo>
              <a:cubicBezTo>
                <a:pt x="159226" y="270238"/>
                <a:pt x="174658" y="276068"/>
                <a:pt x="191714" y="276068"/>
              </a:cubicBezTo>
              <a:close/>
              <a:moveTo>
                <a:pt x="368091" y="475451"/>
              </a:moveTo>
              <a:lnTo>
                <a:pt x="15337" y="475451"/>
              </a:lnTo>
              <a:lnTo>
                <a:pt x="15337" y="414140"/>
              </a:lnTo>
              <a:cubicBezTo>
                <a:pt x="15337" y="301171"/>
                <a:pt x="80662" y="299108"/>
                <a:pt x="83396" y="299074"/>
              </a:cubicBezTo>
              <a:lnTo>
                <a:pt x="133513" y="299074"/>
              </a:lnTo>
              <a:cubicBezTo>
                <a:pt x="139379" y="308635"/>
                <a:pt x="156314" y="329748"/>
                <a:pt x="191714" y="329748"/>
              </a:cubicBezTo>
              <a:cubicBezTo>
                <a:pt x="227114" y="329748"/>
                <a:pt x="244050" y="308635"/>
                <a:pt x="249915" y="299074"/>
              </a:cubicBezTo>
              <a:lnTo>
                <a:pt x="299569" y="299074"/>
              </a:lnTo>
              <a:cubicBezTo>
                <a:pt x="305432" y="299860"/>
                <a:pt x="368091" y="310753"/>
                <a:pt x="368091" y="415458"/>
              </a:cubicBezTo>
              <a:lnTo>
                <a:pt x="368091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  <xdr:twoCellAnchor editAs="oneCell">
    <xdr:from>
      <xdr:col>4</xdr:col>
      <xdr:colOff>1571626</xdr:colOff>
      <xdr:row>0</xdr:row>
      <xdr:rowOff>47626</xdr:rowOff>
    </xdr:from>
    <xdr:to>
      <xdr:col>5</xdr:col>
      <xdr:colOff>400051</xdr:colOff>
      <xdr:row>8</xdr:row>
      <xdr:rowOff>82189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3336F8-450D-C460-A6B0-0437233E3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4" b="-5"/>
        <a:stretch/>
      </xdr:blipFill>
      <xdr:spPr>
        <a:xfrm>
          <a:off x="6124576" y="47626"/>
          <a:ext cx="1333500" cy="170143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4</xdr:col>
      <xdr:colOff>2343675</xdr:colOff>
      <xdr:row>2</xdr:row>
      <xdr:rowOff>247650</xdr:rowOff>
    </xdr:from>
    <xdr:to>
      <xdr:col>5</xdr:col>
      <xdr:colOff>685799</xdr:colOff>
      <xdr:row>5</xdr:row>
      <xdr:rowOff>13644</xdr:rowOff>
    </xdr:to>
    <xdr:pic>
      <xdr:nvPicPr>
        <xdr:cNvPr id="2" name="Grafik 11" descr="Ein Bild, das Text, Gerät, Screenshot, Messinstrument enthält.&#10;&#10;Automatisch generierte Beschreibung">
          <a:extLst>
            <a:ext uri="{FF2B5EF4-FFF2-40B4-BE49-F238E27FC236}">
              <a16:creationId xmlns:a16="http://schemas.microsoft.com/office/drawing/2014/main" id="{53EA6A17-B7F0-4937-31A5-8C7DB4261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1" t="13880" r="67187" b="52187"/>
        <a:stretch/>
      </xdr:blipFill>
      <xdr:spPr>
        <a:xfrm>
          <a:off x="6896625" y="628650"/>
          <a:ext cx="847199" cy="4803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dimension ref="A1:AK123"/>
  <sheetViews>
    <sheetView topLeftCell="B1" zoomScale="90" zoomScaleNormal="90" workbookViewId="0">
      <selection activeCell="S21" sqref="S21"/>
    </sheetView>
  </sheetViews>
  <sheetFormatPr baseColWidth="10" defaultRowHeight="14.4" x14ac:dyDescent="0.3"/>
  <cols>
    <col min="3" max="3" width="26.5546875" bestFit="1" customWidth="1"/>
    <col min="13" max="13" width="12.6640625" bestFit="1" customWidth="1"/>
    <col min="17" max="37" width="11.44140625" style="66"/>
  </cols>
  <sheetData>
    <row r="1" spans="1:16" x14ac:dyDescent="0.3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x14ac:dyDescent="0.3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 ht="15" x14ac:dyDescent="0.3">
      <c r="A3" s="66"/>
      <c r="B3" s="66"/>
      <c r="C3" s="72"/>
      <c r="D3" s="136">
        <v>0.375</v>
      </c>
      <c r="E3" s="90">
        <v>0.41666666666666669</v>
      </c>
      <c r="F3" s="136">
        <v>0.45833333333333298</v>
      </c>
      <c r="G3" s="90">
        <v>0.5</v>
      </c>
      <c r="H3" s="136">
        <v>0.54166666666666596</v>
      </c>
      <c r="I3" s="90">
        <v>0.58333333333333304</v>
      </c>
      <c r="J3" s="136">
        <v>0.625</v>
      </c>
      <c r="K3" s="90">
        <v>0.66666666666666596</v>
      </c>
      <c r="L3" s="136">
        <v>0.70833333333333304</v>
      </c>
      <c r="M3" s="137" t="s">
        <v>459</v>
      </c>
      <c r="N3" s="66"/>
      <c r="O3" s="66"/>
      <c r="P3" s="66"/>
    </row>
    <row r="4" spans="1:16" ht="15" x14ac:dyDescent="0.3">
      <c r="A4" s="66"/>
      <c r="B4" s="66"/>
      <c r="C4" s="81" t="s">
        <v>683</v>
      </c>
      <c r="D4" s="91">
        <v>234922</v>
      </c>
      <c r="E4" s="86">
        <v>620076</v>
      </c>
      <c r="F4" s="91">
        <v>985745</v>
      </c>
      <c r="G4" s="86">
        <v>1443471</v>
      </c>
      <c r="H4" s="91">
        <v>1818354</v>
      </c>
      <c r="I4" s="86">
        <v>2160769</v>
      </c>
      <c r="J4" s="91">
        <v>2318209</v>
      </c>
      <c r="K4" s="86">
        <v>2514689</v>
      </c>
      <c r="L4" s="91">
        <v>2780565</v>
      </c>
      <c r="M4" s="138">
        <v>3218580</v>
      </c>
      <c r="N4" s="66"/>
      <c r="O4" s="66"/>
      <c r="P4" s="66"/>
    </row>
    <row r="5" spans="1:16" ht="15" x14ac:dyDescent="0.3">
      <c r="A5" s="66"/>
      <c r="B5" s="66"/>
      <c r="C5" s="81" t="s">
        <v>543</v>
      </c>
      <c r="D5" s="91">
        <v>253917</v>
      </c>
      <c r="E5" s="86">
        <v>648310</v>
      </c>
      <c r="F5" s="91">
        <v>867950</v>
      </c>
      <c r="G5" s="86">
        <v>1210592.0999999999</v>
      </c>
      <c r="H5" s="91">
        <v>1632835.8699999999</v>
      </c>
      <c r="I5" s="86">
        <v>1899098</v>
      </c>
      <c r="J5" s="91">
        <v>2082077.6800000004</v>
      </c>
      <c r="K5" s="86">
        <v>2291470</v>
      </c>
      <c r="L5" s="91">
        <v>2510740.8200000012</v>
      </c>
      <c r="M5" s="138">
        <v>2885491.83</v>
      </c>
      <c r="N5" s="66"/>
      <c r="O5" s="66"/>
      <c r="P5" s="66"/>
    </row>
    <row r="6" spans="1:16" ht="15" x14ac:dyDescent="0.3">
      <c r="A6" s="66"/>
      <c r="B6" s="66"/>
      <c r="C6" s="81" t="s">
        <v>684</v>
      </c>
      <c r="D6" s="91">
        <v>237208.17</v>
      </c>
      <c r="E6" s="86">
        <v>639605</v>
      </c>
      <c r="F6" s="91">
        <v>928840.74999999977</v>
      </c>
      <c r="G6" s="86"/>
      <c r="H6" s="91"/>
      <c r="I6" s="86"/>
      <c r="J6" s="91"/>
      <c r="K6" s="86"/>
      <c r="L6" s="91"/>
      <c r="M6" s="138"/>
      <c r="N6" s="66"/>
      <c r="O6" s="66"/>
      <c r="P6" s="66"/>
    </row>
    <row r="7" spans="1:16" x14ac:dyDescent="0.3">
      <c r="A7" s="66"/>
      <c r="B7" s="66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66"/>
      <c r="O7" s="66"/>
      <c r="P7" s="66"/>
    </row>
    <row r="8" spans="1:16" x14ac:dyDescent="0.3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</row>
    <row r="9" spans="1:16" x14ac:dyDescent="0.3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</row>
    <row r="10" spans="1:16" x14ac:dyDescent="0.3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92"/>
      <c r="O10" s="66"/>
      <c r="P10" s="66"/>
    </row>
    <row r="11" spans="1:16" x14ac:dyDescent="0.3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92"/>
      <c r="O11" s="66"/>
      <c r="P11" s="66"/>
    </row>
    <row r="12" spans="1:16" x14ac:dyDescent="0.3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92"/>
      <c r="O12" s="66"/>
      <c r="P12" s="66"/>
    </row>
    <row r="13" spans="1:16" x14ac:dyDescent="0.3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92"/>
      <c r="O13" s="66"/>
      <c r="P13" s="66"/>
    </row>
    <row r="14" spans="1:16" x14ac:dyDescent="0.3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92"/>
      <c r="O14" s="66"/>
      <c r="P14" s="66"/>
    </row>
    <row r="15" spans="1:16" x14ac:dyDescent="0.3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92"/>
      <c r="O15" s="66"/>
      <c r="P15" s="66"/>
    </row>
    <row r="16" spans="1:16" x14ac:dyDescent="0.3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92"/>
      <c r="O16" s="66"/>
      <c r="P16" s="66"/>
    </row>
    <row r="17" spans="1:16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92"/>
      <c r="O17" s="66"/>
      <c r="P17" s="66"/>
    </row>
    <row r="18" spans="1:16" x14ac:dyDescent="0.3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92"/>
      <c r="O18" s="66"/>
      <c r="P18" s="66"/>
    </row>
    <row r="19" spans="1:16" x14ac:dyDescent="0.3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92"/>
      <c r="O19" s="66"/>
      <c r="P19" s="66"/>
    </row>
    <row r="20" spans="1:16" x14ac:dyDescent="0.3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92"/>
      <c r="O20" s="66"/>
      <c r="P20" s="66"/>
    </row>
    <row r="21" spans="1:16" x14ac:dyDescent="0.3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92"/>
      <c r="O21" s="66"/>
      <c r="P21" s="66"/>
    </row>
    <row r="22" spans="1:16" x14ac:dyDescent="0.3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92"/>
      <c r="O22" s="66"/>
      <c r="P22" s="66"/>
    </row>
    <row r="23" spans="1:16" x14ac:dyDescent="0.3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</row>
    <row r="24" spans="1:16" x14ac:dyDescent="0.3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</row>
    <row r="25" spans="1:16" x14ac:dyDescent="0.3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</row>
    <row r="26" spans="1:16" x14ac:dyDescent="0.3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</row>
    <row r="27" spans="1:16" x14ac:dyDescent="0.3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</row>
    <row r="28" spans="1:16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</row>
    <row r="29" spans="1:16" x14ac:dyDescent="0.3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</row>
    <row r="30" spans="1:16" x14ac:dyDescent="0.3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</row>
    <row r="31" spans="1:16" x14ac:dyDescent="0.3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</row>
    <row r="32" spans="1:16" x14ac:dyDescent="0.3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</row>
    <row r="33" spans="1:16" x14ac:dyDescent="0.3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</row>
    <row r="34" spans="1:16" x14ac:dyDescent="0.3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</row>
    <row r="35" spans="1:16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</row>
    <row r="36" spans="1:16" x14ac:dyDescent="0.3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</row>
    <row r="37" spans="1:16" x14ac:dyDescent="0.3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</row>
    <row r="38" spans="1:16" x14ac:dyDescent="0.3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</row>
    <row r="39" spans="1:16" s="66" customFormat="1" x14ac:dyDescent="0.3"/>
    <row r="40" spans="1:16" s="66" customFormat="1" x14ac:dyDescent="0.3"/>
    <row r="41" spans="1:16" s="66" customFormat="1" x14ac:dyDescent="0.3"/>
    <row r="42" spans="1:16" s="66" customFormat="1" x14ac:dyDescent="0.3"/>
    <row r="43" spans="1:16" s="66" customFormat="1" x14ac:dyDescent="0.3"/>
    <row r="44" spans="1:16" s="66" customFormat="1" x14ac:dyDescent="0.3"/>
    <row r="45" spans="1:16" s="66" customFormat="1" x14ac:dyDescent="0.3"/>
    <row r="46" spans="1:16" s="66" customFormat="1" x14ac:dyDescent="0.3"/>
    <row r="47" spans="1:16" s="66" customFormat="1" x14ac:dyDescent="0.3"/>
    <row r="48" spans="1:16" s="66" customFormat="1" x14ac:dyDescent="0.3"/>
    <row r="49" s="66" customFormat="1" x14ac:dyDescent="0.3"/>
    <row r="50" s="66" customFormat="1" x14ac:dyDescent="0.3"/>
    <row r="51" s="66" customFormat="1" x14ac:dyDescent="0.3"/>
    <row r="52" s="66" customFormat="1" x14ac:dyDescent="0.3"/>
    <row r="53" s="66" customFormat="1" x14ac:dyDescent="0.3"/>
    <row r="54" s="66" customFormat="1" x14ac:dyDescent="0.3"/>
    <row r="55" s="66" customFormat="1" x14ac:dyDescent="0.3"/>
    <row r="56" s="66" customFormat="1" x14ac:dyDescent="0.3"/>
    <row r="57" s="66" customFormat="1" x14ac:dyDescent="0.3"/>
    <row r="58" s="66" customFormat="1" x14ac:dyDescent="0.3"/>
    <row r="59" s="66" customFormat="1" x14ac:dyDescent="0.3"/>
    <row r="60" s="66" customFormat="1" x14ac:dyDescent="0.3"/>
    <row r="61" s="66" customFormat="1" x14ac:dyDescent="0.3"/>
    <row r="62" s="66" customFormat="1" x14ac:dyDescent="0.3"/>
    <row r="63" s="66" customFormat="1" x14ac:dyDescent="0.3"/>
    <row r="64" s="66" customFormat="1" x14ac:dyDescent="0.3"/>
    <row r="65" s="66" customFormat="1" x14ac:dyDescent="0.3"/>
    <row r="66" s="66" customFormat="1" x14ac:dyDescent="0.3"/>
    <row r="67" s="66" customFormat="1" x14ac:dyDescent="0.3"/>
    <row r="68" s="66" customFormat="1" x14ac:dyDescent="0.3"/>
    <row r="69" s="66" customFormat="1" x14ac:dyDescent="0.3"/>
    <row r="70" s="66" customFormat="1" x14ac:dyDescent="0.3"/>
    <row r="71" s="66" customFormat="1" x14ac:dyDescent="0.3"/>
    <row r="72" s="66" customFormat="1" x14ac:dyDescent="0.3"/>
    <row r="73" s="66" customFormat="1" x14ac:dyDescent="0.3"/>
    <row r="74" s="66" customFormat="1" x14ac:dyDescent="0.3"/>
    <row r="75" s="66" customFormat="1" x14ac:dyDescent="0.3"/>
    <row r="76" s="66" customFormat="1" x14ac:dyDescent="0.3"/>
    <row r="77" s="66" customFormat="1" x14ac:dyDescent="0.3"/>
    <row r="78" s="66" customFormat="1" x14ac:dyDescent="0.3"/>
    <row r="79" s="66" customFormat="1" x14ac:dyDescent="0.3"/>
    <row r="80" s="66" customFormat="1" x14ac:dyDescent="0.3"/>
    <row r="81" s="66" customFormat="1" x14ac:dyDescent="0.3"/>
    <row r="82" s="66" customFormat="1" x14ac:dyDescent="0.3"/>
    <row r="83" s="66" customFormat="1" x14ac:dyDescent="0.3"/>
    <row r="84" s="66" customFormat="1" x14ac:dyDescent="0.3"/>
    <row r="85" s="66" customFormat="1" x14ac:dyDescent="0.3"/>
    <row r="86" s="66" customFormat="1" x14ac:dyDescent="0.3"/>
    <row r="87" s="66" customFormat="1" x14ac:dyDescent="0.3"/>
    <row r="88" s="66" customFormat="1" x14ac:dyDescent="0.3"/>
    <row r="89" s="66" customFormat="1" x14ac:dyDescent="0.3"/>
    <row r="90" s="66" customFormat="1" x14ac:dyDescent="0.3"/>
    <row r="91" s="66" customFormat="1" x14ac:dyDescent="0.3"/>
    <row r="92" s="66" customFormat="1" x14ac:dyDescent="0.3"/>
    <row r="93" s="66" customFormat="1" x14ac:dyDescent="0.3"/>
    <row r="94" s="66" customFormat="1" x14ac:dyDescent="0.3"/>
    <row r="95" s="66" customFormat="1" x14ac:dyDescent="0.3"/>
    <row r="96" s="66" customFormat="1" x14ac:dyDescent="0.3"/>
    <row r="97" s="66" customFormat="1" x14ac:dyDescent="0.3"/>
    <row r="98" s="66" customFormat="1" x14ac:dyDescent="0.3"/>
    <row r="99" s="66" customFormat="1" x14ac:dyDescent="0.3"/>
    <row r="100" s="66" customFormat="1" x14ac:dyDescent="0.3"/>
    <row r="101" s="66" customFormat="1" x14ac:dyDescent="0.3"/>
    <row r="102" s="66" customFormat="1" x14ac:dyDescent="0.3"/>
    <row r="103" s="66" customFormat="1" x14ac:dyDescent="0.3"/>
    <row r="104" s="66" customFormat="1" x14ac:dyDescent="0.3"/>
    <row r="105" s="66" customFormat="1" x14ac:dyDescent="0.3"/>
    <row r="106" s="66" customFormat="1" x14ac:dyDescent="0.3"/>
    <row r="107" s="66" customFormat="1" x14ac:dyDescent="0.3"/>
    <row r="108" s="66" customFormat="1" x14ac:dyDescent="0.3"/>
    <row r="109" s="66" customFormat="1" x14ac:dyDescent="0.3"/>
    <row r="110" s="66" customFormat="1" x14ac:dyDescent="0.3"/>
    <row r="111" s="66" customFormat="1" x14ac:dyDescent="0.3"/>
    <row r="112" s="66" customFormat="1" x14ac:dyDescent="0.3"/>
    <row r="113" s="66" customFormat="1" x14ac:dyDescent="0.3"/>
    <row r="114" s="66" customFormat="1" x14ac:dyDescent="0.3"/>
    <row r="115" s="66" customFormat="1" x14ac:dyDescent="0.3"/>
    <row r="116" s="66" customFormat="1" x14ac:dyDescent="0.3"/>
    <row r="117" s="66" customFormat="1" x14ac:dyDescent="0.3"/>
    <row r="118" s="66" customFormat="1" x14ac:dyDescent="0.3"/>
    <row r="119" s="66" customFormat="1" x14ac:dyDescent="0.3"/>
    <row r="120" s="66" customFormat="1" x14ac:dyDescent="0.3"/>
    <row r="121" s="66" customFormat="1" x14ac:dyDescent="0.3"/>
    <row r="122" s="66" customFormat="1" x14ac:dyDescent="0.3"/>
    <row r="123" s="66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dimension ref="B1:M1723"/>
  <sheetViews>
    <sheetView workbookViewId="0">
      <selection activeCell="B7" sqref="B7"/>
    </sheetView>
  </sheetViews>
  <sheetFormatPr baseColWidth="10" defaultRowHeight="14.4" x14ac:dyDescent="0.3"/>
  <sheetData>
    <row r="1" spans="2:13" x14ac:dyDescent="0.3">
      <c r="B1" s="11"/>
      <c r="C1" s="135">
        <f>SUM(C3:C15)</f>
        <v>69</v>
      </c>
      <c r="D1" s="135">
        <f>SUM(D3:D15)</f>
        <v>28</v>
      </c>
      <c r="H1" s="135">
        <f>SUM(H3:H2000)</f>
        <v>73</v>
      </c>
      <c r="I1" s="135">
        <f>SUM(I3:I2000)</f>
        <v>28</v>
      </c>
      <c r="J1" s="135">
        <f>SUM(J3:J2000)</f>
        <v>101</v>
      </c>
      <c r="L1" s="6">
        <f>SUM(C3:D14)</f>
        <v>80</v>
      </c>
      <c r="M1" t="s">
        <v>2508</v>
      </c>
    </row>
    <row r="2" spans="2:13" x14ac:dyDescent="0.3">
      <c r="B2" s="11" t="s">
        <v>525</v>
      </c>
      <c r="C2" s="11" t="s">
        <v>727</v>
      </c>
      <c r="D2" s="11" t="s">
        <v>728</v>
      </c>
      <c r="G2" s="11" t="s">
        <v>458</v>
      </c>
      <c r="H2" s="11" t="s">
        <v>727</v>
      </c>
      <c r="I2" s="11" t="s">
        <v>728</v>
      </c>
      <c r="J2" s="11" t="s">
        <v>732</v>
      </c>
    </row>
    <row r="3" spans="2:13" x14ac:dyDescent="0.3">
      <c r="B3" s="225">
        <v>151</v>
      </c>
      <c r="C3" s="77">
        <v>3</v>
      </c>
      <c r="D3" s="77">
        <v>0</v>
      </c>
      <c r="G3" s="225">
        <v>10</v>
      </c>
      <c r="H3" s="77">
        <v>0</v>
      </c>
      <c r="I3" s="77">
        <v>0</v>
      </c>
      <c r="J3" s="16">
        <f>+H3+I3</f>
        <v>0</v>
      </c>
    </row>
    <row r="4" spans="2:13" x14ac:dyDescent="0.3">
      <c r="B4" s="225">
        <v>152</v>
      </c>
      <c r="C4" s="77">
        <v>5</v>
      </c>
      <c r="D4" s="77">
        <v>1</v>
      </c>
      <c r="G4" s="225">
        <v>10003</v>
      </c>
      <c r="H4" s="77">
        <v>0</v>
      </c>
      <c r="I4" s="77">
        <v>0</v>
      </c>
      <c r="J4" s="16">
        <f t="shared" ref="J4:J67" si="0">+H4+I4</f>
        <v>0</v>
      </c>
    </row>
    <row r="5" spans="2:13" x14ac:dyDescent="0.3">
      <c r="B5" s="225">
        <v>153</v>
      </c>
      <c r="C5" s="77">
        <v>6</v>
      </c>
      <c r="D5" s="77">
        <v>2</v>
      </c>
      <c r="G5" s="225">
        <v>10009</v>
      </c>
      <c r="H5" s="77">
        <v>0</v>
      </c>
      <c r="I5" s="77">
        <v>0</v>
      </c>
      <c r="J5" s="16">
        <f t="shared" si="0"/>
        <v>0</v>
      </c>
    </row>
    <row r="6" spans="2:13" x14ac:dyDescent="0.3">
      <c r="B6" s="225">
        <v>155</v>
      </c>
      <c r="C6" s="77">
        <v>5</v>
      </c>
      <c r="D6" s="77">
        <v>1</v>
      </c>
      <c r="G6" s="225">
        <v>10010</v>
      </c>
      <c r="H6" s="77">
        <v>0</v>
      </c>
      <c r="I6" s="77">
        <v>0</v>
      </c>
      <c r="J6" s="16">
        <f t="shared" si="0"/>
        <v>0</v>
      </c>
    </row>
    <row r="7" spans="2:13" x14ac:dyDescent="0.3">
      <c r="B7" s="225">
        <v>156</v>
      </c>
      <c r="C7" s="77">
        <v>3</v>
      </c>
      <c r="D7" s="77">
        <v>6</v>
      </c>
      <c r="G7" s="225">
        <v>10012</v>
      </c>
      <c r="H7" s="77">
        <v>0</v>
      </c>
      <c r="I7" s="77">
        <v>0</v>
      </c>
      <c r="J7" s="16">
        <f t="shared" si="0"/>
        <v>0</v>
      </c>
    </row>
    <row r="8" spans="2:13" x14ac:dyDescent="0.3">
      <c r="B8" s="225">
        <v>157</v>
      </c>
      <c r="C8" s="77">
        <v>4</v>
      </c>
      <c r="D8" s="77">
        <v>3</v>
      </c>
      <c r="G8" s="225">
        <v>10016</v>
      </c>
      <c r="H8" s="77">
        <v>0</v>
      </c>
      <c r="I8" s="77">
        <v>0</v>
      </c>
      <c r="J8" s="16">
        <f t="shared" si="0"/>
        <v>0</v>
      </c>
    </row>
    <row r="9" spans="2:13" x14ac:dyDescent="0.3">
      <c r="B9" s="225">
        <v>158</v>
      </c>
      <c r="C9" s="77">
        <v>5</v>
      </c>
      <c r="D9" s="77">
        <v>4</v>
      </c>
      <c r="G9" s="225">
        <v>10029</v>
      </c>
      <c r="H9" s="77">
        <v>0</v>
      </c>
      <c r="I9" s="77">
        <v>0</v>
      </c>
      <c r="J9" s="16">
        <f t="shared" si="0"/>
        <v>0</v>
      </c>
    </row>
    <row r="10" spans="2:13" x14ac:dyDescent="0.3">
      <c r="B10" s="225">
        <v>159</v>
      </c>
      <c r="C10" s="77">
        <v>3</v>
      </c>
      <c r="D10" s="77">
        <v>0</v>
      </c>
      <c r="G10" s="225">
        <v>10081</v>
      </c>
      <c r="H10" s="77">
        <v>0</v>
      </c>
      <c r="I10" s="77">
        <v>0</v>
      </c>
      <c r="J10" s="16">
        <f t="shared" si="0"/>
        <v>0</v>
      </c>
    </row>
    <row r="11" spans="2:13" x14ac:dyDescent="0.3">
      <c r="B11" s="225">
        <v>160</v>
      </c>
      <c r="C11" s="77">
        <v>6</v>
      </c>
      <c r="D11" s="77">
        <v>3</v>
      </c>
      <c r="G11" s="225">
        <v>10107</v>
      </c>
      <c r="H11" s="77">
        <v>0</v>
      </c>
      <c r="I11" s="77">
        <v>0</v>
      </c>
      <c r="J11" s="16">
        <f t="shared" si="0"/>
        <v>0</v>
      </c>
    </row>
    <row r="12" spans="2:13" x14ac:dyDescent="0.3">
      <c r="B12" s="225">
        <v>161</v>
      </c>
      <c r="C12" s="77">
        <v>4</v>
      </c>
      <c r="D12" s="77">
        <v>2</v>
      </c>
      <c r="G12" s="225">
        <v>10139</v>
      </c>
      <c r="H12" s="77">
        <v>0</v>
      </c>
      <c r="I12" s="77">
        <v>0</v>
      </c>
      <c r="J12" s="16">
        <f t="shared" si="0"/>
        <v>0</v>
      </c>
    </row>
    <row r="13" spans="2:13" x14ac:dyDescent="0.3">
      <c r="B13" s="225">
        <v>162</v>
      </c>
      <c r="C13" s="77">
        <v>5</v>
      </c>
      <c r="D13" s="77">
        <v>3</v>
      </c>
      <c r="G13" s="225">
        <v>10180</v>
      </c>
      <c r="H13" s="77">
        <v>0</v>
      </c>
      <c r="I13" s="77">
        <v>0</v>
      </c>
      <c r="J13" s="16">
        <f t="shared" si="0"/>
        <v>0</v>
      </c>
    </row>
    <row r="14" spans="2:13" x14ac:dyDescent="0.3">
      <c r="B14" s="225">
        <v>163</v>
      </c>
      <c r="C14" s="77">
        <v>6</v>
      </c>
      <c r="D14" s="77">
        <v>0</v>
      </c>
      <c r="G14" s="225">
        <v>10183</v>
      </c>
      <c r="H14" s="77">
        <v>0</v>
      </c>
      <c r="I14" s="77">
        <v>0</v>
      </c>
      <c r="J14" s="16">
        <f t="shared" si="0"/>
        <v>0</v>
      </c>
    </row>
    <row r="15" spans="2:13" x14ac:dyDescent="0.3">
      <c r="B15" s="225">
        <v>182</v>
      </c>
      <c r="C15" s="77">
        <v>14</v>
      </c>
      <c r="D15" s="77">
        <v>3</v>
      </c>
      <c r="G15" s="225">
        <v>10277</v>
      </c>
      <c r="H15" s="77">
        <v>0</v>
      </c>
      <c r="I15" s="77">
        <v>0</v>
      </c>
      <c r="J15" s="16">
        <f t="shared" si="0"/>
        <v>0</v>
      </c>
    </row>
    <row r="16" spans="2:13" x14ac:dyDescent="0.3">
      <c r="B16" s="221">
        <v>183</v>
      </c>
      <c r="C16">
        <v>0</v>
      </c>
      <c r="D16">
        <v>0</v>
      </c>
      <c r="G16" s="225">
        <v>10291</v>
      </c>
      <c r="H16" s="194">
        <v>0</v>
      </c>
      <c r="I16" s="194">
        <v>0</v>
      </c>
      <c r="J16" s="16">
        <f t="shared" si="0"/>
        <v>0</v>
      </c>
    </row>
    <row r="17" spans="2:10" x14ac:dyDescent="0.3">
      <c r="B17" s="221">
        <v>188</v>
      </c>
      <c r="C17">
        <v>0</v>
      </c>
      <c r="D17">
        <v>0</v>
      </c>
      <c r="G17" s="225">
        <v>10292</v>
      </c>
      <c r="H17" s="194">
        <v>0</v>
      </c>
      <c r="I17" s="194">
        <v>0</v>
      </c>
      <c r="J17" s="16">
        <f t="shared" si="0"/>
        <v>0</v>
      </c>
    </row>
    <row r="18" spans="2:10" x14ac:dyDescent="0.3">
      <c r="B18" s="221">
        <v>192</v>
      </c>
      <c r="C18">
        <v>3</v>
      </c>
      <c r="D18">
        <v>0</v>
      </c>
      <c r="G18" s="225">
        <v>10297</v>
      </c>
      <c r="H18" s="194">
        <v>0</v>
      </c>
      <c r="I18" s="194">
        <v>0</v>
      </c>
      <c r="J18" s="16">
        <f t="shared" si="0"/>
        <v>0</v>
      </c>
    </row>
    <row r="19" spans="2:10" x14ac:dyDescent="0.3">
      <c r="B19" s="221">
        <v>530</v>
      </c>
      <c r="C19" s="6">
        <v>1</v>
      </c>
      <c r="D19" s="6">
        <v>0</v>
      </c>
      <c r="G19" s="225">
        <v>10298</v>
      </c>
      <c r="H19" s="77">
        <v>0</v>
      </c>
      <c r="I19" s="77">
        <v>0</v>
      </c>
      <c r="J19" s="16">
        <f t="shared" si="0"/>
        <v>0</v>
      </c>
    </row>
    <row r="20" spans="2:10" x14ac:dyDescent="0.3">
      <c r="G20" s="225">
        <v>1038</v>
      </c>
      <c r="H20" s="194">
        <v>0</v>
      </c>
      <c r="I20" s="194">
        <v>0</v>
      </c>
      <c r="J20" s="16">
        <f t="shared" si="0"/>
        <v>0</v>
      </c>
    </row>
    <row r="21" spans="2:10" x14ac:dyDescent="0.3">
      <c r="C21" s="6">
        <f>SUM(C3:C19)</f>
        <v>73</v>
      </c>
      <c r="D21" s="6">
        <f>SUM(D3:D19)</f>
        <v>28</v>
      </c>
      <c r="G21" s="225">
        <v>10489</v>
      </c>
      <c r="H21" s="194">
        <v>0</v>
      </c>
      <c r="I21" s="194">
        <v>0</v>
      </c>
      <c r="J21" s="16">
        <f t="shared" si="0"/>
        <v>0</v>
      </c>
    </row>
    <row r="22" spans="2:10" x14ac:dyDescent="0.3">
      <c r="G22" s="225">
        <v>10499</v>
      </c>
      <c r="H22" s="194">
        <v>0</v>
      </c>
      <c r="I22" s="194">
        <v>0</v>
      </c>
      <c r="J22" s="16">
        <f t="shared" si="0"/>
        <v>0</v>
      </c>
    </row>
    <row r="23" spans="2:10" x14ac:dyDescent="0.3">
      <c r="G23" s="225">
        <v>10503</v>
      </c>
      <c r="H23" s="194">
        <v>0</v>
      </c>
      <c r="I23" s="194">
        <v>0</v>
      </c>
      <c r="J23" s="16">
        <f t="shared" si="0"/>
        <v>0</v>
      </c>
    </row>
    <row r="24" spans="2:10" x14ac:dyDescent="0.3">
      <c r="G24" s="225">
        <v>10504</v>
      </c>
      <c r="H24" s="194">
        <v>0</v>
      </c>
      <c r="I24" s="194">
        <v>0</v>
      </c>
      <c r="J24" s="16">
        <f t="shared" si="0"/>
        <v>0</v>
      </c>
    </row>
    <row r="25" spans="2:10" x14ac:dyDescent="0.3">
      <c r="G25" s="225">
        <v>10508</v>
      </c>
      <c r="H25" s="194">
        <v>0</v>
      </c>
      <c r="I25" s="194">
        <v>0</v>
      </c>
      <c r="J25" s="16">
        <f t="shared" si="0"/>
        <v>0</v>
      </c>
    </row>
    <row r="26" spans="2:10" x14ac:dyDescent="0.3">
      <c r="G26" s="225">
        <v>10513</v>
      </c>
      <c r="H26" s="194">
        <v>0</v>
      </c>
      <c r="I26" s="194">
        <v>0</v>
      </c>
      <c r="J26" s="16">
        <f t="shared" si="0"/>
        <v>0</v>
      </c>
    </row>
    <row r="27" spans="2:10" x14ac:dyDescent="0.3">
      <c r="G27" s="225">
        <v>10538</v>
      </c>
      <c r="H27" s="194">
        <v>0</v>
      </c>
      <c r="I27" s="194">
        <v>0</v>
      </c>
      <c r="J27" s="16">
        <f t="shared" si="0"/>
        <v>0</v>
      </c>
    </row>
    <row r="28" spans="2:10" x14ac:dyDescent="0.3">
      <c r="G28" s="225">
        <v>10601</v>
      </c>
      <c r="H28" s="194">
        <v>0</v>
      </c>
      <c r="I28" s="194">
        <v>0</v>
      </c>
      <c r="J28" s="16">
        <f t="shared" si="0"/>
        <v>0</v>
      </c>
    </row>
    <row r="29" spans="2:10" x14ac:dyDescent="0.3">
      <c r="G29" s="225">
        <v>1061</v>
      </c>
      <c r="H29" s="194">
        <v>0</v>
      </c>
      <c r="I29" s="194">
        <v>0</v>
      </c>
      <c r="J29" s="16">
        <f t="shared" si="0"/>
        <v>0</v>
      </c>
    </row>
    <row r="30" spans="2:10" x14ac:dyDescent="0.3">
      <c r="G30" s="225">
        <v>10685</v>
      </c>
      <c r="H30" s="194">
        <v>0</v>
      </c>
      <c r="I30" s="194">
        <v>0</v>
      </c>
      <c r="J30" s="16">
        <f t="shared" si="0"/>
        <v>0</v>
      </c>
    </row>
    <row r="31" spans="2:10" x14ac:dyDescent="0.3">
      <c r="G31" s="225">
        <v>10738</v>
      </c>
      <c r="H31" s="194">
        <v>0</v>
      </c>
      <c r="I31" s="194">
        <v>0</v>
      </c>
      <c r="J31" s="16">
        <f t="shared" si="0"/>
        <v>0</v>
      </c>
    </row>
    <row r="32" spans="2:10" x14ac:dyDescent="0.3">
      <c r="G32" s="225">
        <v>10744</v>
      </c>
      <c r="H32" s="194">
        <v>0</v>
      </c>
      <c r="I32" s="194">
        <v>0</v>
      </c>
      <c r="J32" s="16">
        <f t="shared" si="0"/>
        <v>0</v>
      </c>
    </row>
    <row r="33" spans="7:10" x14ac:dyDescent="0.3">
      <c r="G33" s="225">
        <v>10746</v>
      </c>
      <c r="H33" s="194">
        <v>0</v>
      </c>
      <c r="I33" s="194">
        <v>0</v>
      </c>
      <c r="J33" s="16">
        <f t="shared" si="0"/>
        <v>0</v>
      </c>
    </row>
    <row r="34" spans="7:10" x14ac:dyDescent="0.3">
      <c r="G34" s="225">
        <v>10764</v>
      </c>
      <c r="H34" s="194">
        <v>0</v>
      </c>
      <c r="I34" s="194">
        <v>0</v>
      </c>
      <c r="J34" s="16">
        <f t="shared" si="0"/>
        <v>0</v>
      </c>
    </row>
    <row r="35" spans="7:10" x14ac:dyDescent="0.3">
      <c r="G35" s="225">
        <v>1079</v>
      </c>
      <c r="H35" s="194">
        <v>0</v>
      </c>
      <c r="I35" s="194">
        <v>0</v>
      </c>
      <c r="J35" s="16">
        <f t="shared" si="0"/>
        <v>0</v>
      </c>
    </row>
    <row r="36" spans="7:10" x14ac:dyDescent="0.3">
      <c r="G36" s="225">
        <v>1081</v>
      </c>
      <c r="H36" s="194">
        <v>0</v>
      </c>
      <c r="I36" s="194">
        <v>0</v>
      </c>
      <c r="J36" s="16">
        <f t="shared" si="0"/>
        <v>0</v>
      </c>
    </row>
    <row r="37" spans="7:10" x14ac:dyDescent="0.3">
      <c r="G37" s="225">
        <v>11324</v>
      </c>
      <c r="H37" s="194">
        <v>0</v>
      </c>
      <c r="I37" s="194">
        <v>0</v>
      </c>
      <c r="J37" s="16">
        <f t="shared" si="0"/>
        <v>0</v>
      </c>
    </row>
    <row r="38" spans="7:10" x14ac:dyDescent="0.3">
      <c r="G38" s="225">
        <v>11327</v>
      </c>
      <c r="H38" s="194">
        <v>0</v>
      </c>
      <c r="I38" s="194">
        <v>0</v>
      </c>
      <c r="J38" s="16">
        <f t="shared" si="0"/>
        <v>0</v>
      </c>
    </row>
    <row r="39" spans="7:10" x14ac:dyDescent="0.3">
      <c r="G39" s="225">
        <v>11331</v>
      </c>
      <c r="H39" s="194">
        <v>0</v>
      </c>
      <c r="I39" s="194">
        <v>0</v>
      </c>
      <c r="J39" s="16">
        <f t="shared" si="0"/>
        <v>0</v>
      </c>
    </row>
    <row r="40" spans="7:10" x14ac:dyDescent="0.3">
      <c r="G40" s="221">
        <v>11352</v>
      </c>
      <c r="H40">
        <v>0</v>
      </c>
      <c r="I40">
        <v>0</v>
      </c>
      <c r="J40" s="16">
        <f t="shared" si="0"/>
        <v>0</v>
      </c>
    </row>
    <row r="41" spans="7:10" x14ac:dyDescent="0.3">
      <c r="G41" s="221">
        <v>11368</v>
      </c>
      <c r="H41">
        <v>0</v>
      </c>
      <c r="I41">
        <v>0</v>
      </c>
      <c r="J41" s="16">
        <f t="shared" si="0"/>
        <v>0</v>
      </c>
    </row>
    <row r="42" spans="7:10" x14ac:dyDescent="0.3">
      <c r="G42" s="221">
        <v>11373</v>
      </c>
      <c r="H42">
        <v>0</v>
      </c>
      <c r="I42">
        <v>0</v>
      </c>
      <c r="J42" s="16">
        <f t="shared" si="0"/>
        <v>0</v>
      </c>
    </row>
    <row r="43" spans="7:10" x14ac:dyDescent="0.3">
      <c r="G43" s="221">
        <v>11394</v>
      </c>
      <c r="H43">
        <v>0</v>
      </c>
      <c r="I43">
        <v>0</v>
      </c>
      <c r="J43" s="16">
        <f t="shared" si="0"/>
        <v>0</v>
      </c>
    </row>
    <row r="44" spans="7:10" x14ac:dyDescent="0.3">
      <c r="G44" s="221">
        <v>11400</v>
      </c>
      <c r="H44">
        <v>0</v>
      </c>
      <c r="I44">
        <v>0</v>
      </c>
      <c r="J44" s="16">
        <f t="shared" si="0"/>
        <v>0</v>
      </c>
    </row>
    <row r="45" spans="7:10" x14ac:dyDescent="0.3">
      <c r="G45" s="221">
        <v>11406</v>
      </c>
      <c r="H45">
        <v>0</v>
      </c>
      <c r="I45">
        <v>0</v>
      </c>
      <c r="J45" s="16">
        <f t="shared" si="0"/>
        <v>0</v>
      </c>
    </row>
    <row r="46" spans="7:10" x14ac:dyDescent="0.3">
      <c r="G46" s="221">
        <v>1143</v>
      </c>
      <c r="H46">
        <v>0</v>
      </c>
      <c r="I46">
        <v>0</v>
      </c>
      <c r="J46" s="16">
        <f t="shared" si="0"/>
        <v>0</v>
      </c>
    </row>
    <row r="47" spans="7:10" x14ac:dyDescent="0.3">
      <c r="G47" s="221">
        <v>11443</v>
      </c>
      <c r="H47">
        <v>0</v>
      </c>
      <c r="I47">
        <v>0</v>
      </c>
      <c r="J47" s="16">
        <f t="shared" si="0"/>
        <v>0</v>
      </c>
    </row>
    <row r="48" spans="7:10" x14ac:dyDescent="0.3">
      <c r="G48" s="221">
        <v>11448</v>
      </c>
      <c r="H48">
        <v>0</v>
      </c>
      <c r="I48">
        <v>0</v>
      </c>
      <c r="J48" s="16">
        <f t="shared" si="0"/>
        <v>0</v>
      </c>
    </row>
    <row r="49" spans="7:10" x14ac:dyDescent="0.3">
      <c r="G49" s="221">
        <v>11478</v>
      </c>
      <c r="H49">
        <v>0</v>
      </c>
      <c r="I49">
        <v>0</v>
      </c>
      <c r="J49" s="16">
        <f t="shared" si="0"/>
        <v>0</v>
      </c>
    </row>
    <row r="50" spans="7:10" x14ac:dyDescent="0.3">
      <c r="G50" s="221">
        <v>11576</v>
      </c>
      <c r="H50">
        <v>0</v>
      </c>
      <c r="I50">
        <v>0</v>
      </c>
      <c r="J50" s="16">
        <f t="shared" si="0"/>
        <v>0</v>
      </c>
    </row>
    <row r="51" spans="7:10" x14ac:dyDescent="0.3">
      <c r="G51" s="221">
        <v>11610</v>
      </c>
      <c r="H51">
        <v>0</v>
      </c>
      <c r="I51">
        <v>0</v>
      </c>
      <c r="J51" s="16">
        <f t="shared" si="0"/>
        <v>0</v>
      </c>
    </row>
    <row r="52" spans="7:10" x14ac:dyDescent="0.3">
      <c r="G52" s="221">
        <v>11620</v>
      </c>
      <c r="H52">
        <v>0</v>
      </c>
      <c r="I52">
        <v>0</v>
      </c>
      <c r="J52" s="16">
        <f t="shared" si="0"/>
        <v>0</v>
      </c>
    </row>
    <row r="53" spans="7:10" x14ac:dyDescent="0.3">
      <c r="G53" s="221">
        <v>11657</v>
      </c>
      <c r="H53">
        <v>0</v>
      </c>
      <c r="I53">
        <v>0</v>
      </c>
      <c r="J53" s="16">
        <f t="shared" si="0"/>
        <v>0</v>
      </c>
    </row>
    <row r="54" spans="7:10" x14ac:dyDescent="0.3">
      <c r="G54" s="221">
        <v>11671</v>
      </c>
      <c r="H54">
        <v>0</v>
      </c>
      <c r="I54">
        <v>0</v>
      </c>
      <c r="J54" s="16">
        <f t="shared" si="0"/>
        <v>0</v>
      </c>
    </row>
    <row r="55" spans="7:10" x14ac:dyDescent="0.3">
      <c r="G55" s="221">
        <v>1173</v>
      </c>
      <c r="H55">
        <v>0</v>
      </c>
      <c r="I55">
        <v>0</v>
      </c>
      <c r="J55" s="16">
        <f t="shared" si="0"/>
        <v>0</v>
      </c>
    </row>
    <row r="56" spans="7:10" x14ac:dyDescent="0.3">
      <c r="G56" s="221">
        <v>1192</v>
      </c>
      <c r="H56">
        <v>0</v>
      </c>
      <c r="I56">
        <v>0</v>
      </c>
      <c r="J56" s="16">
        <f t="shared" si="0"/>
        <v>0</v>
      </c>
    </row>
    <row r="57" spans="7:10" x14ac:dyDescent="0.3">
      <c r="G57" s="221">
        <v>120</v>
      </c>
      <c r="H57">
        <v>0</v>
      </c>
      <c r="I57">
        <v>0</v>
      </c>
      <c r="J57" s="16">
        <f t="shared" si="0"/>
        <v>0</v>
      </c>
    </row>
    <row r="58" spans="7:10" x14ac:dyDescent="0.3">
      <c r="G58" s="221">
        <v>12003</v>
      </c>
      <c r="H58">
        <v>0</v>
      </c>
      <c r="I58">
        <v>0</v>
      </c>
      <c r="J58" s="16">
        <f t="shared" si="0"/>
        <v>0</v>
      </c>
    </row>
    <row r="59" spans="7:10" x14ac:dyDescent="0.3">
      <c r="G59" s="221">
        <v>12005</v>
      </c>
      <c r="H59">
        <v>1</v>
      </c>
      <c r="I59">
        <v>2</v>
      </c>
      <c r="J59" s="16">
        <f t="shared" si="0"/>
        <v>3</v>
      </c>
    </row>
    <row r="60" spans="7:10" x14ac:dyDescent="0.3">
      <c r="G60" s="221">
        <v>12006</v>
      </c>
      <c r="H60">
        <v>0</v>
      </c>
      <c r="I60">
        <v>0</v>
      </c>
      <c r="J60" s="16">
        <f t="shared" si="0"/>
        <v>0</v>
      </c>
    </row>
    <row r="61" spans="7:10" x14ac:dyDescent="0.3">
      <c r="G61" s="221">
        <v>12011</v>
      </c>
      <c r="H61">
        <v>0</v>
      </c>
      <c r="I61">
        <v>0</v>
      </c>
      <c r="J61" s="16">
        <f t="shared" si="0"/>
        <v>0</v>
      </c>
    </row>
    <row r="62" spans="7:10" x14ac:dyDescent="0.3">
      <c r="G62" s="221">
        <v>12013</v>
      </c>
      <c r="H62">
        <v>1</v>
      </c>
      <c r="I62">
        <v>0</v>
      </c>
      <c r="J62" s="16">
        <f t="shared" si="0"/>
        <v>1</v>
      </c>
    </row>
    <row r="63" spans="7:10" x14ac:dyDescent="0.3">
      <c r="G63" s="221">
        <v>12014</v>
      </c>
      <c r="H63">
        <v>1</v>
      </c>
      <c r="I63">
        <v>0</v>
      </c>
      <c r="J63" s="16">
        <f t="shared" si="0"/>
        <v>1</v>
      </c>
    </row>
    <row r="64" spans="7:10" x14ac:dyDescent="0.3">
      <c r="G64" s="221">
        <v>12016</v>
      </c>
      <c r="H64">
        <v>1</v>
      </c>
      <c r="I64">
        <v>0</v>
      </c>
      <c r="J64" s="16">
        <f t="shared" si="0"/>
        <v>1</v>
      </c>
    </row>
    <row r="65" spans="7:10" x14ac:dyDescent="0.3">
      <c r="G65" s="221">
        <v>12018</v>
      </c>
      <c r="H65">
        <v>1</v>
      </c>
      <c r="I65">
        <v>0</v>
      </c>
      <c r="J65" s="16">
        <f t="shared" si="0"/>
        <v>1</v>
      </c>
    </row>
    <row r="66" spans="7:10" x14ac:dyDescent="0.3">
      <c r="G66" s="221">
        <v>12019</v>
      </c>
      <c r="H66">
        <v>0</v>
      </c>
      <c r="I66">
        <v>0</v>
      </c>
      <c r="J66" s="16">
        <f t="shared" si="0"/>
        <v>0</v>
      </c>
    </row>
    <row r="67" spans="7:10" x14ac:dyDescent="0.3">
      <c r="G67" s="221">
        <v>12022</v>
      </c>
      <c r="H67">
        <v>0</v>
      </c>
      <c r="I67">
        <v>0</v>
      </c>
      <c r="J67" s="16">
        <f t="shared" si="0"/>
        <v>0</v>
      </c>
    </row>
    <row r="68" spans="7:10" x14ac:dyDescent="0.3">
      <c r="G68" s="221">
        <v>1213</v>
      </c>
      <c r="H68">
        <v>0</v>
      </c>
      <c r="I68">
        <v>0</v>
      </c>
      <c r="J68" s="16">
        <f t="shared" ref="J68:J131" si="1">+H68+I68</f>
        <v>0</v>
      </c>
    </row>
    <row r="69" spans="7:10" x14ac:dyDescent="0.3">
      <c r="G69" s="221">
        <v>1247</v>
      </c>
      <c r="H69">
        <v>0</v>
      </c>
      <c r="I69">
        <v>0</v>
      </c>
      <c r="J69" s="16">
        <f t="shared" si="1"/>
        <v>0</v>
      </c>
    </row>
    <row r="70" spans="7:10" x14ac:dyDescent="0.3">
      <c r="G70" s="221">
        <v>1248</v>
      </c>
      <c r="H70">
        <v>0</v>
      </c>
      <c r="I70">
        <v>0</v>
      </c>
      <c r="J70" s="16">
        <f t="shared" si="1"/>
        <v>0</v>
      </c>
    </row>
    <row r="71" spans="7:10" x14ac:dyDescent="0.3">
      <c r="G71" s="221">
        <v>1276</v>
      </c>
      <c r="H71">
        <v>0</v>
      </c>
      <c r="I71">
        <v>0</v>
      </c>
      <c r="J71" s="16">
        <f t="shared" si="1"/>
        <v>0</v>
      </c>
    </row>
    <row r="72" spans="7:10" x14ac:dyDescent="0.3">
      <c r="G72" s="221">
        <v>13008</v>
      </c>
      <c r="H72">
        <v>0</v>
      </c>
      <c r="I72">
        <v>0</v>
      </c>
      <c r="J72" s="16">
        <f t="shared" si="1"/>
        <v>0</v>
      </c>
    </row>
    <row r="73" spans="7:10" x14ac:dyDescent="0.3">
      <c r="G73" s="221">
        <v>13032</v>
      </c>
      <c r="H73">
        <v>0</v>
      </c>
      <c r="I73">
        <v>0</v>
      </c>
      <c r="J73" s="16">
        <f t="shared" si="1"/>
        <v>0</v>
      </c>
    </row>
    <row r="74" spans="7:10" x14ac:dyDescent="0.3">
      <c r="G74" s="221">
        <v>13092</v>
      </c>
      <c r="H74">
        <v>0</v>
      </c>
      <c r="I74">
        <v>0</v>
      </c>
      <c r="J74" s="16">
        <f t="shared" si="1"/>
        <v>0</v>
      </c>
    </row>
    <row r="75" spans="7:10" x14ac:dyDescent="0.3">
      <c r="G75" s="221">
        <v>13147</v>
      </c>
      <c r="H75">
        <v>0</v>
      </c>
      <c r="I75">
        <v>0</v>
      </c>
      <c r="J75" s="16">
        <f t="shared" si="1"/>
        <v>0</v>
      </c>
    </row>
    <row r="76" spans="7:10" x14ac:dyDescent="0.3">
      <c r="G76" s="221">
        <v>13150</v>
      </c>
      <c r="H76">
        <v>0</v>
      </c>
      <c r="I76">
        <v>0</v>
      </c>
      <c r="J76" s="16">
        <f t="shared" si="1"/>
        <v>0</v>
      </c>
    </row>
    <row r="77" spans="7:10" x14ac:dyDescent="0.3">
      <c r="G77" s="221">
        <v>1327</v>
      </c>
      <c r="H77">
        <v>0</v>
      </c>
      <c r="I77">
        <v>0</v>
      </c>
      <c r="J77" s="16">
        <f t="shared" si="1"/>
        <v>0</v>
      </c>
    </row>
    <row r="78" spans="7:10" x14ac:dyDescent="0.3">
      <c r="G78" s="221">
        <v>133</v>
      </c>
      <c r="H78">
        <v>0</v>
      </c>
      <c r="I78">
        <v>0</v>
      </c>
      <c r="J78" s="16">
        <f t="shared" si="1"/>
        <v>0</v>
      </c>
    </row>
    <row r="79" spans="7:10" x14ac:dyDescent="0.3">
      <c r="G79" s="221">
        <v>134</v>
      </c>
      <c r="H79">
        <v>0</v>
      </c>
      <c r="I79">
        <v>0</v>
      </c>
      <c r="J79" s="16">
        <f t="shared" si="1"/>
        <v>0</v>
      </c>
    </row>
    <row r="80" spans="7:10" x14ac:dyDescent="0.3">
      <c r="G80" s="221">
        <v>1376</v>
      </c>
      <c r="H80">
        <v>0</v>
      </c>
      <c r="I80">
        <v>0</v>
      </c>
      <c r="J80" s="16">
        <f t="shared" si="1"/>
        <v>0</v>
      </c>
    </row>
    <row r="81" spans="7:10" x14ac:dyDescent="0.3">
      <c r="G81" s="221">
        <v>14057</v>
      </c>
      <c r="H81">
        <v>0</v>
      </c>
      <c r="I81">
        <v>0</v>
      </c>
      <c r="J81" s="16">
        <f t="shared" si="1"/>
        <v>0</v>
      </c>
    </row>
    <row r="82" spans="7:10" x14ac:dyDescent="0.3">
      <c r="G82" s="221">
        <v>1431</v>
      </c>
      <c r="H82">
        <v>0</v>
      </c>
      <c r="I82">
        <v>0</v>
      </c>
      <c r="J82" s="16">
        <f t="shared" si="1"/>
        <v>0</v>
      </c>
    </row>
    <row r="83" spans="7:10" x14ac:dyDescent="0.3">
      <c r="G83" s="221">
        <v>1456</v>
      </c>
      <c r="H83">
        <v>0</v>
      </c>
      <c r="I83">
        <v>0</v>
      </c>
      <c r="J83" s="16">
        <f t="shared" si="1"/>
        <v>0</v>
      </c>
    </row>
    <row r="84" spans="7:10" x14ac:dyDescent="0.3">
      <c r="G84" s="221">
        <v>15</v>
      </c>
      <c r="H84">
        <v>0</v>
      </c>
      <c r="I84">
        <v>0</v>
      </c>
      <c r="J84" s="16">
        <f t="shared" si="1"/>
        <v>0</v>
      </c>
    </row>
    <row r="85" spans="7:10" x14ac:dyDescent="0.3">
      <c r="G85" s="221">
        <v>1508</v>
      </c>
      <c r="H85">
        <v>0</v>
      </c>
      <c r="I85">
        <v>0</v>
      </c>
      <c r="J85" s="16">
        <f t="shared" si="1"/>
        <v>0</v>
      </c>
    </row>
    <row r="86" spans="7:10" x14ac:dyDescent="0.3">
      <c r="G86" s="221">
        <v>1535</v>
      </c>
      <c r="H86">
        <v>0</v>
      </c>
      <c r="I86">
        <v>0</v>
      </c>
      <c r="J86" s="16">
        <f t="shared" si="1"/>
        <v>0</v>
      </c>
    </row>
    <row r="87" spans="7:10" x14ac:dyDescent="0.3">
      <c r="G87" s="221">
        <v>1538</v>
      </c>
      <c r="H87">
        <v>0</v>
      </c>
      <c r="I87">
        <v>0</v>
      </c>
      <c r="J87" s="16">
        <f t="shared" si="1"/>
        <v>0</v>
      </c>
    </row>
    <row r="88" spans="7:10" x14ac:dyDescent="0.3">
      <c r="G88" s="221">
        <v>156</v>
      </c>
      <c r="H88">
        <v>0</v>
      </c>
      <c r="I88">
        <v>0</v>
      </c>
      <c r="J88" s="16">
        <f t="shared" si="1"/>
        <v>0</v>
      </c>
    </row>
    <row r="89" spans="7:10" x14ac:dyDescent="0.3">
      <c r="G89" s="221">
        <v>1568</v>
      </c>
      <c r="H89">
        <v>0</v>
      </c>
      <c r="I89">
        <v>0</v>
      </c>
      <c r="J89" s="16">
        <f t="shared" si="1"/>
        <v>0</v>
      </c>
    </row>
    <row r="90" spans="7:10" x14ac:dyDescent="0.3">
      <c r="G90" s="221">
        <v>1584</v>
      </c>
      <c r="H90">
        <v>0</v>
      </c>
      <c r="I90">
        <v>0</v>
      </c>
      <c r="J90" s="16">
        <f t="shared" si="1"/>
        <v>0</v>
      </c>
    </row>
    <row r="91" spans="7:10" x14ac:dyDescent="0.3">
      <c r="G91" s="221">
        <v>1586</v>
      </c>
      <c r="H91">
        <v>0</v>
      </c>
      <c r="I91">
        <v>0</v>
      </c>
      <c r="J91" s="16">
        <f t="shared" si="1"/>
        <v>0</v>
      </c>
    </row>
    <row r="92" spans="7:10" x14ac:dyDescent="0.3">
      <c r="G92" s="221">
        <v>1604</v>
      </c>
      <c r="H92">
        <v>0</v>
      </c>
      <c r="I92">
        <v>0</v>
      </c>
      <c r="J92" s="16">
        <f t="shared" si="1"/>
        <v>0</v>
      </c>
    </row>
    <row r="93" spans="7:10" x14ac:dyDescent="0.3">
      <c r="G93" s="221">
        <v>1622</v>
      </c>
      <c r="H93">
        <v>0</v>
      </c>
      <c r="I93">
        <v>0</v>
      </c>
      <c r="J93" s="16">
        <f t="shared" si="1"/>
        <v>0</v>
      </c>
    </row>
    <row r="94" spans="7:10" x14ac:dyDescent="0.3">
      <c r="G94" s="221">
        <v>1623</v>
      </c>
      <c r="H94">
        <v>0</v>
      </c>
      <c r="I94">
        <v>0</v>
      </c>
      <c r="J94" s="16">
        <f t="shared" si="1"/>
        <v>0</v>
      </c>
    </row>
    <row r="95" spans="7:10" x14ac:dyDescent="0.3">
      <c r="G95" s="221">
        <v>1642</v>
      </c>
      <c r="H95">
        <v>0</v>
      </c>
      <c r="I95">
        <v>0</v>
      </c>
      <c r="J95" s="16">
        <f t="shared" si="1"/>
        <v>0</v>
      </c>
    </row>
    <row r="96" spans="7:10" x14ac:dyDescent="0.3">
      <c r="G96" s="221">
        <v>1678</v>
      </c>
      <c r="H96">
        <v>0</v>
      </c>
      <c r="I96">
        <v>0</v>
      </c>
      <c r="J96" s="16">
        <f t="shared" si="1"/>
        <v>0</v>
      </c>
    </row>
    <row r="97" spans="7:10" x14ac:dyDescent="0.3">
      <c r="G97" s="221">
        <v>1690</v>
      </c>
      <c r="H97">
        <v>0</v>
      </c>
      <c r="I97">
        <v>0</v>
      </c>
      <c r="J97" s="16">
        <f t="shared" si="1"/>
        <v>0</v>
      </c>
    </row>
    <row r="98" spans="7:10" x14ac:dyDescent="0.3">
      <c r="G98" s="221">
        <v>1694</v>
      </c>
      <c r="H98">
        <v>0</v>
      </c>
      <c r="I98">
        <v>0</v>
      </c>
      <c r="J98" s="16">
        <f t="shared" si="1"/>
        <v>0</v>
      </c>
    </row>
    <row r="99" spans="7:10" x14ac:dyDescent="0.3">
      <c r="G99" s="221">
        <v>1724</v>
      </c>
      <c r="H99">
        <v>0</v>
      </c>
      <c r="I99">
        <v>0</v>
      </c>
      <c r="J99" s="16">
        <f t="shared" si="1"/>
        <v>0</v>
      </c>
    </row>
    <row r="100" spans="7:10" x14ac:dyDescent="0.3">
      <c r="G100" s="221">
        <v>1725</v>
      </c>
      <c r="H100">
        <v>0</v>
      </c>
      <c r="I100">
        <v>0</v>
      </c>
      <c r="J100" s="16">
        <f t="shared" si="1"/>
        <v>0</v>
      </c>
    </row>
    <row r="101" spans="7:10" x14ac:dyDescent="0.3">
      <c r="G101" s="221">
        <v>1727</v>
      </c>
      <c r="H101">
        <v>0</v>
      </c>
      <c r="I101">
        <v>0</v>
      </c>
      <c r="J101" s="16">
        <f t="shared" si="1"/>
        <v>0</v>
      </c>
    </row>
    <row r="102" spans="7:10" x14ac:dyDescent="0.3">
      <c r="G102" s="221">
        <v>173</v>
      </c>
      <c r="H102">
        <v>0</v>
      </c>
      <c r="I102">
        <v>0</v>
      </c>
      <c r="J102" s="16">
        <f t="shared" si="1"/>
        <v>0</v>
      </c>
    </row>
    <row r="103" spans="7:10" x14ac:dyDescent="0.3">
      <c r="G103" s="221">
        <v>1764</v>
      </c>
      <c r="H103">
        <v>0</v>
      </c>
      <c r="I103">
        <v>0</v>
      </c>
      <c r="J103" s="16">
        <f t="shared" si="1"/>
        <v>0</v>
      </c>
    </row>
    <row r="104" spans="7:10" x14ac:dyDescent="0.3">
      <c r="G104" s="221">
        <v>177</v>
      </c>
      <c r="H104">
        <v>0</v>
      </c>
      <c r="I104">
        <v>0</v>
      </c>
      <c r="J104" s="16">
        <f t="shared" si="1"/>
        <v>0</v>
      </c>
    </row>
    <row r="105" spans="7:10" x14ac:dyDescent="0.3">
      <c r="G105" s="221">
        <v>1777</v>
      </c>
      <c r="H105">
        <v>0</v>
      </c>
      <c r="I105">
        <v>0</v>
      </c>
      <c r="J105" s="16">
        <f t="shared" si="1"/>
        <v>0</v>
      </c>
    </row>
    <row r="106" spans="7:10" x14ac:dyDescent="0.3">
      <c r="G106" s="221">
        <v>180</v>
      </c>
      <c r="H106">
        <v>0</v>
      </c>
      <c r="I106">
        <v>0</v>
      </c>
      <c r="J106" s="16">
        <f t="shared" si="1"/>
        <v>0</v>
      </c>
    </row>
    <row r="107" spans="7:10" x14ac:dyDescent="0.3">
      <c r="G107" s="221">
        <v>1813</v>
      </c>
      <c r="H107">
        <v>0</v>
      </c>
      <c r="I107">
        <v>0</v>
      </c>
      <c r="J107" s="16">
        <f t="shared" si="1"/>
        <v>0</v>
      </c>
    </row>
    <row r="108" spans="7:10" x14ac:dyDescent="0.3">
      <c r="G108" s="221">
        <v>1823</v>
      </c>
      <c r="H108">
        <v>0</v>
      </c>
      <c r="I108">
        <v>0</v>
      </c>
      <c r="J108" s="16">
        <f t="shared" si="1"/>
        <v>0</v>
      </c>
    </row>
    <row r="109" spans="7:10" x14ac:dyDescent="0.3">
      <c r="G109" s="221">
        <v>1825</v>
      </c>
      <c r="H109">
        <v>0</v>
      </c>
      <c r="I109">
        <v>0</v>
      </c>
      <c r="J109" s="16">
        <f t="shared" si="1"/>
        <v>0</v>
      </c>
    </row>
    <row r="110" spans="7:10" x14ac:dyDescent="0.3">
      <c r="G110" s="221">
        <v>1830</v>
      </c>
      <c r="H110">
        <v>0</v>
      </c>
      <c r="I110">
        <v>0</v>
      </c>
      <c r="J110" s="16">
        <f t="shared" si="1"/>
        <v>0</v>
      </c>
    </row>
    <row r="111" spans="7:10" x14ac:dyDescent="0.3">
      <c r="G111" s="221">
        <v>1842</v>
      </c>
      <c r="H111">
        <v>0</v>
      </c>
      <c r="I111">
        <v>0</v>
      </c>
      <c r="J111" s="16">
        <f t="shared" si="1"/>
        <v>0</v>
      </c>
    </row>
    <row r="112" spans="7:10" x14ac:dyDescent="0.3">
      <c r="G112" s="221">
        <v>1861</v>
      </c>
      <c r="H112">
        <v>0</v>
      </c>
      <c r="I112">
        <v>0</v>
      </c>
      <c r="J112" s="16">
        <f t="shared" si="1"/>
        <v>0</v>
      </c>
    </row>
    <row r="113" spans="7:10" x14ac:dyDescent="0.3">
      <c r="G113" s="221">
        <v>1897</v>
      </c>
      <c r="H113">
        <v>0</v>
      </c>
      <c r="I113">
        <v>0</v>
      </c>
      <c r="J113" s="16">
        <f t="shared" si="1"/>
        <v>0</v>
      </c>
    </row>
    <row r="114" spans="7:10" x14ac:dyDescent="0.3">
      <c r="G114" s="221">
        <v>19002</v>
      </c>
      <c r="H114">
        <v>0</v>
      </c>
      <c r="I114">
        <v>0</v>
      </c>
      <c r="J114" s="16">
        <f t="shared" si="1"/>
        <v>0</v>
      </c>
    </row>
    <row r="115" spans="7:10" x14ac:dyDescent="0.3">
      <c r="G115" s="221">
        <v>19019</v>
      </c>
      <c r="H115">
        <v>0</v>
      </c>
      <c r="I115">
        <v>0</v>
      </c>
      <c r="J115" s="16">
        <f t="shared" si="1"/>
        <v>0</v>
      </c>
    </row>
    <row r="116" spans="7:10" x14ac:dyDescent="0.3">
      <c r="G116" s="221">
        <v>19024</v>
      </c>
      <c r="H116">
        <v>0</v>
      </c>
      <c r="I116">
        <v>0</v>
      </c>
      <c r="J116" s="16">
        <f t="shared" si="1"/>
        <v>0</v>
      </c>
    </row>
    <row r="117" spans="7:10" x14ac:dyDescent="0.3">
      <c r="G117" s="221">
        <v>19063</v>
      </c>
      <c r="H117">
        <v>0</v>
      </c>
      <c r="I117">
        <v>0</v>
      </c>
      <c r="J117" s="16">
        <f t="shared" si="1"/>
        <v>0</v>
      </c>
    </row>
    <row r="118" spans="7:10" x14ac:dyDescent="0.3">
      <c r="G118" s="221">
        <v>19064</v>
      </c>
      <c r="H118">
        <v>0</v>
      </c>
      <c r="I118">
        <v>0</v>
      </c>
      <c r="J118" s="16">
        <f t="shared" si="1"/>
        <v>0</v>
      </c>
    </row>
    <row r="119" spans="7:10" x14ac:dyDescent="0.3">
      <c r="G119" s="221">
        <v>19137</v>
      </c>
      <c r="H119">
        <v>1</v>
      </c>
      <c r="I119">
        <v>0</v>
      </c>
      <c r="J119" s="16">
        <f t="shared" si="1"/>
        <v>1</v>
      </c>
    </row>
    <row r="120" spans="7:10" x14ac:dyDescent="0.3">
      <c r="G120" s="221">
        <v>19147</v>
      </c>
      <c r="H120">
        <v>0</v>
      </c>
      <c r="I120">
        <v>0</v>
      </c>
      <c r="J120" s="16">
        <f t="shared" si="1"/>
        <v>0</v>
      </c>
    </row>
    <row r="121" spans="7:10" x14ac:dyDescent="0.3">
      <c r="G121" s="221">
        <v>19156</v>
      </c>
      <c r="H121">
        <v>0</v>
      </c>
      <c r="I121">
        <v>0</v>
      </c>
      <c r="J121" s="16">
        <f t="shared" si="1"/>
        <v>0</v>
      </c>
    </row>
    <row r="122" spans="7:10" x14ac:dyDescent="0.3">
      <c r="G122" s="221">
        <v>19200</v>
      </c>
      <c r="H122">
        <v>0</v>
      </c>
      <c r="I122">
        <v>0</v>
      </c>
      <c r="J122" s="16">
        <f t="shared" si="1"/>
        <v>0</v>
      </c>
    </row>
    <row r="123" spans="7:10" x14ac:dyDescent="0.3">
      <c r="G123" s="221">
        <v>19215</v>
      </c>
      <c r="H123">
        <v>0</v>
      </c>
      <c r="I123">
        <v>0</v>
      </c>
      <c r="J123" s="16">
        <f t="shared" si="1"/>
        <v>0</v>
      </c>
    </row>
    <row r="124" spans="7:10" x14ac:dyDescent="0.3">
      <c r="G124" s="221">
        <v>19219</v>
      </c>
      <c r="H124">
        <v>0</v>
      </c>
      <c r="I124">
        <v>0</v>
      </c>
      <c r="J124" s="16">
        <f t="shared" si="1"/>
        <v>0</v>
      </c>
    </row>
    <row r="125" spans="7:10" x14ac:dyDescent="0.3">
      <c r="G125" s="221">
        <v>19235</v>
      </c>
      <c r="H125">
        <v>0</v>
      </c>
      <c r="I125">
        <v>0</v>
      </c>
      <c r="J125" s="16">
        <f t="shared" si="1"/>
        <v>0</v>
      </c>
    </row>
    <row r="126" spans="7:10" x14ac:dyDescent="0.3">
      <c r="G126" s="221">
        <v>1924</v>
      </c>
      <c r="H126">
        <v>0</v>
      </c>
      <c r="I126">
        <v>0</v>
      </c>
      <c r="J126" s="16">
        <f t="shared" si="1"/>
        <v>0</v>
      </c>
    </row>
    <row r="127" spans="7:10" x14ac:dyDescent="0.3">
      <c r="G127" s="221">
        <v>19246</v>
      </c>
      <c r="H127">
        <v>0</v>
      </c>
      <c r="I127">
        <v>0</v>
      </c>
      <c r="J127" s="16">
        <f t="shared" si="1"/>
        <v>0</v>
      </c>
    </row>
    <row r="128" spans="7:10" x14ac:dyDescent="0.3">
      <c r="G128" s="221">
        <v>19249</v>
      </c>
      <c r="H128">
        <v>0</v>
      </c>
      <c r="I128">
        <v>0</v>
      </c>
      <c r="J128" s="16">
        <f t="shared" si="1"/>
        <v>0</v>
      </c>
    </row>
    <row r="129" spans="7:10" x14ac:dyDescent="0.3">
      <c r="G129" s="221">
        <v>1926</v>
      </c>
      <c r="H129">
        <v>0</v>
      </c>
      <c r="I129">
        <v>0</v>
      </c>
      <c r="J129" s="16">
        <f t="shared" si="1"/>
        <v>0</v>
      </c>
    </row>
    <row r="130" spans="7:10" x14ac:dyDescent="0.3">
      <c r="G130" s="221">
        <v>19268</v>
      </c>
      <c r="H130">
        <v>0</v>
      </c>
      <c r="I130">
        <v>0</v>
      </c>
      <c r="J130" s="16">
        <f t="shared" si="1"/>
        <v>0</v>
      </c>
    </row>
    <row r="131" spans="7:10" x14ac:dyDescent="0.3">
      <c r="G131" s="221">
        <v>1927</v>
      </c>
      <c r="H131">
        <v>0</v>
      </c>
      <c r="I131">
        <v>0</v>
      </c>
      <c r="J131" s="16">
        <f t="shared" si="1"/>
        <v>0</v>
      </c>
    </row>
    <row r="132" spans="7:10" x14ac:dyDescent="0.3">
      <c r="G132" s="221">
        <v>19286</v>
      </c>
      <c r="H132">
        <v>0</v>
      </c>
      <c r="I132">
        <v>0</v>
      </c>
      <c r="J132" s="16">
        <f t="shared" ref="J132:J195" si="2">+H132+I132</f>
        <v>0</v>
      </c>
    </row>
    <row r="133" spans="7:10" x14ac:dyDescent="0.3">
      <c r="G133" s="221">
        <v>19310</v>
      </c>
      <c r="H133">
        <v>0</v>
      </c>
      <c r="I133">
        <v>0</v>
      </c>
      <c r="J133" s="16">
        <f t="shared" si="2"/>
        <v>0</v>
      </c>
    </row>
    <row r="134" spans="7:10" x14ac:dyDescent="0.3">
      <c r="G134" s="221">
        <v>1936</v>
      </c>
      <c r="H134">
        <v>0</v>
      </c>
      <c r="I134">
        <v>0</v>
      </c>
      <c r="J134" s="16">
        <f t="shared" si="2"/>
        <v>0</v>
      </c>
    </row>
    <row r="135" spans="7:10" x14ac:dyDescent="0.3">
      <c r="G135" s="221">
        <v>19417</v>
      </c>
      <c r="H135">
        <v>0</v>
      </c>
      <c r="I135">
        <v>0</v>
      </c>
      <c r="J135" s="16">
        <f t="shared" si="2"/>
        <v>0</v>
      </c>
    </row>
    <row r="136" spans="7:10" x14ac:dyDescent="0.3">
      <c r="G136" s="221">
        <v>1980</v>
      </c>
      <c r="H136">
        <v>1</v>
      </c>
      <c r="I136">
        <v>0</v>
      </c>
      <c r="J136" s="16">
        <f t="shared" si="2"/>
        <v>1</v>
      </c>
    </row>
    <row r="137" spans="7:10" x14ac:dyDescent="0.3">
      <c r="G137" s="221">
        <v>20044</v>
      </c>
      <c r="H137">
        <v>0</v>
      </c>
      <c r="I137">
        <v>0</v>
      </c>
      <c r="J137" s="16">
        <f t="shared" si="2"/>
        <v>0</v>
      </c>
    </row>
    <row r="138" spans="7:10" x14ac:dyDescent="0.3">
      <c r="G138" s="221">
        <v>20061</v>
      </c>
      <c r="H138">
        <v>0</v>
      </c>
      <c r="I138">
        <v>0</v>
      </c>
      <c r="J138" s="16">
        <f t="shared" si="2"/>
        <v>0</v>
      </c>
    </row>
    <row r="139" spans="7:10" x14ac:dyDescent="0.3">
      <c r="G139" s="221">
        <v>20100</v>
      </c>
      <c r="H139">
        <v>0</v>
      </c>
      <c r="I139">
        <v>0</v>
      </c>
      <c r="J139" s="16">
        <f t="shared" si="2"/>
        <v>0</v>
      </c>
    </row>
    <row r="140" spans="7:10" x14ac:dyDescent="0.3">
      <c r="G140" s="221">
        <v>20144</v>
      </c>
      <c r="H140">
        <v>0</v>
      </c>
      <c r="I140">
        <v>0</v>
      </c>
      <c r="J140" s="16">
        <f t="shared" si="2"/>
        <v>0</v>
      </c>
    </row>
    <row r="141" spans="7:10" x14ac:dyDescent="0.3">
      <c r="G141" s="221">
        <v>20166</v>
      </c>
      <c r="H141">
        <v>0</v>
      </c>
      <c r="I141">
        <v>0</v>
      </c>
      <c r="J141" s="16">
        <f t="shared" si="2"/>
        <v>0</v>
      </c>
    </row>
    <row r="142" spans="7:10" x14ac:dyDescent="0.3">
      <c r="G142" s="221">
        <v>20178</v>
      </c>
      <c r="H142">
        <v>0</v>
      </c>
      <c r="I142">
        <v>0</v>
      </c>
      <c r="J142" s="16">
        <f t="shared" si="2"/>
        <v>0</v>
      </c>
    </row>
    <row r="143" spans="7:10" x14ac:dyDescent="0.3">
      <c r="G143" s="221">
        <v>20185</v>
      </c>
      <c r="H143">
        <v>0</v>
      </c>
      <c r="I143">
        <v>0</v>
      </c>
      <c r="J143" s="16">
        <f t="shared" si="2"/>
        <v>0</v>
      </c>
    </row>
    <row r="144" spans="7:10" x14ac:dyDescent="0.3">
      <c r="G144" s="221">
        <v>20231</v>
      </c>
      <c r="H144">
        <v>0</v>
      </c>
      <c r="I144">
        <v>0</v>
      </c>
      <c r="J144" s="16">
        <f t="shared" si="2"/>
        <v>0</v>
      </c>
    </row>
    <row r="145" spans="7:10" x14ac:dyDescent="0.3">
      <c r="G145" s="221">
        <v>20255</v>
      </c>
      <c r="H145">
        <v>0</v>
      </c>
      <c r="I145">
        <v>0</v>
      </c>
      <c r="J145" s="16">
        <f t="shared" si="2"/>
        <v>0</v>
      </c>
    </row>
    <row r="146" spans="7:10" x14ac:dyDescent="0.3">
      <c r="G146" s="221">
        <v>20266</v>
      </c>
      <c r="H146">
        <v>0</v>
      </c>
      <c r="I146">
        <v>0</v>
      </c>
      <c r="J146" s="16">
        <f t="shared" si="2"/>
        <v>0</v>
      </c>
    </row>
    <row r="147" spans="7:10" x14ac:dyDescent="0.3">
      <c r="G147" s="221">
        <v>20278</v>
      </c>
      <c r="H147">
        <v>0</v>
      </c>
      <c r="I147">
        <v>0</v>
      </c>
      <c r="J147" s="16">
        <f t="shared" si="2"/>
        <v>0</v>
      </c>
    </row>
    <row r="148" spans="7:10" x14ac:dyDescent="0.3">
      <c r="G148" s="221">
        <v>20289</v>
      </c>
      <c r="H148">
        <v>0</v>
      </c>
      <c r="I148">
        <v>0</v>
      </c>
      <c r="J148" s="16">
        <f t="shared" si="2"/>
        <v>0</v>
      </c>
    </row>
    <row r="149" spans="7:10" x14ac:dyDescent="0.3">
      <c r="G149" s="221">
        <v>20299</v>
      </c>
      <c r="H149">
        <v>0</v>
      </c>
      <c r="I149">
        <v>0</v>
      </c>
      <c r="J149" s="16">
        <f t="shared" si="2"/>
        <v>0</v>
      </c>
    </row>
    <row r="150" spans="7:10" x14ac:dyDescent="0.3">
      <c r="G150" s="221">
        <v>2044</v>
      </c>
      <c r="H150">
        <v>0</v>
      </c>
      <c r="I150">
        <v>0</v>
      </c>
      <c r="J150" s="16">
        <f t="shared" si="2"/>
        <v>0</v>
      </c>
    </row>
    <row r="151" spans="7:10" x14ac:dyDescent="0.3">
      <c r="G151" s="221">
        <v>2049</v>
      </c>
      <c r="H151">
        <v>0</v>
      </c>
      <c r="I151">
        <v>0</v>
      </c>
      <c r="J151" s="16">
        <f t="shared" si="2"/>
        <v>0</v>
      </c>
    </row>
    <row r="152" spans="7:10" x14ac:dyDescent="0.3">
      <c r="G152" s="221">
        <v>2066</v>
      </c>
      <c r="H152">
        <v>0</v>
      </c>
      <c r="I152">
        <v>0</v>
      </c>
      <c r="J152" s="16">
        <f t="shared" si="2"/>
        <v>0</v>
      </c>
    </row>
    <row r="153" spans="7:10" x14ac:dyDescent="0.3">
      <c r="G153" s="221">
        <v>2069</v>
      </c>
      <c r="H153">
        <v>0</v>
      </c>
      <c r="I153">
        <v>0</v>
      </c>
      <c r="J153" s="16">
        <f t="shared" si="2"/>
        <v>0</v>
      </c>
    </row>
    <row r="154" spans="7:10" x14ac:dyDescent="0.3">
      <c r="G154" s="221">
        <v>2121</v>
      </c>
      <c r="H154">
        <v>1</v>
      </c>
      <c r="I154">
        <v>0</v>
      </c>
      <c r="J154" s="16">
        <f t="shared" si="2"/>
        <v>1</v>
      </c>
    </row>
    <row r="155" spans="7:10" x14ac:dyDescent="0.3">
      <c r="G155" s="221">
        <v>2122</v>
      </c>
      <c r="H155">
        <v>0</v>
      </c>
      <c r="I155">
        <v>0</v>
      </c>
      <c r="J155" s="16">
        <f t="shared" si="2"/>
        <v>0</v>
      </c>
    </row>
    <row r="156" spans="7:10" x14ac:dyDescent="0.3">
      <c r="G156" s="221">
        <v>2124</v>
      </c>
      <c r="H156">
        <v>0</v>
      </c>
      <c r="I156">
        <v>0</v>
      </c>
      <c r="J156" s="16">
        <f t="shared" si="2"/>
        <v>0</v>
      </c>
    </row>
    <row r="157" spans="7:10" x14ac:dyDescent="0.3">
      <c r="G157" s="221">
        <v>2131</v>
      </c>
      <c r="H157">
        <v>0</v>
      </c>
      <c r="I157">
        <v>0</v>
      </c>
      <c r="J157" s="16">
        <f t="shared" si="2"/>
        <v>0</v>
      </c>
    </row>
    <row r="158" spans="7:10" x14ac:dyDescent="0.3">
      <c r="G158" s="221">
        <v>2134</v>
      </c>
      <c r="H158">
        <v>0</v>
      </c>
      <c r="I158">
        <v>0</v>
      </c>
      <c r="J158" s="16">
        <f t="shared" si="2"/>
        <v>0</v>
      </c>
    </row>
    <row r="159" spans="7:10" x14ac:dyDescent="0.3">
      <c r="G159" s="221">
        <v>2144</v>
      </c>
      <c r="H159">
        <v>0</v>
      </c>
      <c r="I159">
        <v>0</v>
      </c>
      <c r="J159" s="16">
        <f t="shared" si="2"/>
        <v>0</v>
      </c>
    </row>
    <row r="160" spans="7:10" x14ac:dyDescent="0.3">
      <c r="G160" s="221">
        <v>2185</v>
      </c>
      <c r="H160">
        <v>0</v>
      </c>
      <c r="I160">
        <v>0</v>
      </c>
      <c r="J160" s="16">
        <f t="shared" si="2"/>
        <v>0</v>
      </c>
    </row>
    <row r="161" spans="7:10" x14ac:dyDescent="0.3">
      <c r="G161" s="221">
        <v>2245</v>
      </c>
      <c r="H161">
        <v>0</v>
      </c>
      <c r="I161">
        <v>0</v>
      </c>
      <c r="J161" s="16">
        <f t="shared" si="2"/>
        <v>0</v>
      </c>
    </row>
    <row r="162" spans="7:10" x14ac:dyDescent="0.3">
      <c r="G162" s="221">
        <v>226</v>
      </c>
      <c r="H162">
        <v>0</v>
      </c>
      <c r="I162">
        <v>0</v>
      </c>
      <c r="J162" s="16">
        <f t="shared" si="2"/>
        <v>0</v>
      </c>
    </row>
    <row r="163" spans="7:10" x14ac:dyDescent="0.3">
      <c r="G163" s="221">
        <v>22700</v>
      </c>
      <c r="H163">
        <v>0</v>
      </c>
      <c r="I163">
        <v>0</v>
      </c>
      <c r="J163" s="16">
        <f t="shared" si="2"/>
        <v>0</v>
      </c>
    </row>
    <row r="164" spans="7:10" x14ac:dyDescent="0.3">
      <c r="G164" s="221">
        <v>2292</v>
      </c>
      <c r="H164">
        <v>0</v>
      </c>
      <c r="I164">
        <v>0</v>
      </c>
      <c r="J164" s="16">
        <f t="shared" si="2"/>
        <v>0</v>
      </c>
    </row>
    <row r="165" spans="7:10" x14ac:dyDescent="0.3">
      <c r="G165" s="221">
        <v>2295</v>
      </c>
      <c r="H165">
        <v>0</v>
      </c>
      <c r="I165">
        <v>0</v>
      </c>
      <c r="J165" s="16">
        <f t="shared" si="2"/>
        <v>0</v>
      </c>
    </row>
    <row r="166" spans="7:10" x14ac:dyDescent="0.3">
      <c r="G166" s="221">
        <v>2306</v>
      </c>
      <c r="H166">
        <v>0</v>
      </c>
      <c r="I166">
        <v>0</v>
      </c>
      <c r="J166" s="16">
        <f t="shared" si="2"/>
        <v>0</v>
      </c>
    </row>
    <row r="167" spans="7:10" x14ac:dyDescent="0.3">
      <c r="G167" s="221">
        <v>2328</v>
      </c>
      <c r="H167">
        <v>0</v>
      </c>
      <c r="I167">
        <v>0</v>
      </c>
      <c r="J167" s="16">
        <f t="shared" si="2"/>
        <v>0</v>
      </c>
    </row>
    <row r="168" spans="7:10" x14ac:dyDescent="0.3">
      <c r="G168" s="221">
        <v>2332</v>
      </c>
      <c r="H168">
        <v>0</v>
      </c>
      <c r="I168">
        <v>0</v>
      </c>
      <c r="J168" s="16">
        <f t="shared" si="2"/>
        <v>0</v>
      </c>
    </row>
    <row r="169" spans="7:10" x14ac:dyDescent="0.3">
      <c r="G169" s="221">
        <v>2353</v>
      </c>
      <c r="H169">
        <v>0</v>
      </c>
      <c r="I169">
        <v>0</v>
      </c>
      <c r="J169" s="16">
        <f t="shared" si="2"/>
        <v>0</v>
      </c>
    </row>
    <row r="170" spans="7:10" x14ac:dyDescent="0.3">
      <c r="G170" s="221">
        <v>2362</v>
      </c>
      <c r="H170">
        <v>0</v>
      </c>
      <c r="I170">
        <v>0</v>
      </c>
      <c r="J170" s="16">
        <f t="shared" si="2"/>
        <v>0</v>
      </c>
    </row>
    <row r="171" spans="7:10" x14ac:dyDescent="0.3">
      <c r="G171" s="221">
        <v>24006</v>
      </c>
      <c r="H171">
        <v>0</v>
      </c>
      <c r="I171">
        <v>0</v>
      </c>
      <c r="J171" s="16">
        <f t="shared" si="2"/>
        <v>0</v>
      </c>
    </row>
    <row r="172" spans="7:10" x14ac:dyDescent="0.3">
      <c r="G172" s="221">
        <v>24018</v>
      </c>
      <c r="H172">
        <v>0</v>
      </c>
      <c r="I172">
        <v>0</v>
      </c>
      <c r="J172" s="16">
        <f t="shared" si="2"/>
        <v>0</v>
      </c>
    </row>
    <row r="173" spans="7:10" x14ac:dyDescent="0.3">
      <c r="G173" s="221">
        <v>24026</v>
      </c>
      <c r="H173">
        <v>0</v>
      </c>
      <c r="I173">
        <v>0</v>
      </c>
      <c r="J173" s="16">
        <f t="shared" si="2"/>
        <v>0</v>
      </c>
    </row>
    <row r="174" spans="7:10" x14ac:dyDescent="0.3">
      <c r="G174" s="221">
        <v>24032</v>
      </c>
      <c r="H174">
        <v>0</v>
      </c>
      <c r="I174">
        <v>0</v>
      </c>
      <c r="J174" s="16">
        <f t="shared" si="2"/>
        <v>0</v>
      </c>
    </row>
    <row r="175" spans="7:10" x14ac:dyDescent="0.3">
      <c r="G175" s="221">
        <v>24064</v>
      </c>
      <c r="H175">
        <v>0</v>
      </c>
      <c r="I175">
        <v>0</v>
      </c>
      <c r="J175" s="16">
        <f t="shared" si="2"/>
        <v>0</v>
      </c>
    </row>
    <row r="176" spans="7:10" x14ac:dyDescent="0.3">
      <c r="G176" s="221">
        <v>241</v>
      </c>
      <c r="H176">
        <v>0</v>
      </c>
      <c r="I176">
        <v>0</v>
      </c>
      <c r="J176" s="16">
        <f t="shared" si="2"/>
        <v>0</v>
      </c>
    </row>
    <row r="177" spans="7:10" x14ac:dyDescent="0.3">
      <c r="G177" s="221">
        <v>2420</v>
      </c>
      <c r="H177">
        <v>0</v>
      </c>
      <c r="I177">
        <v>0</v>
      </c>
      <c r="J177" s="16">
        <f t="shared" si="2"/>
        <v>0</v>
      </c>
    </row>
    <row r="178" spans="7:10" x14ac:dyDescent="0.3">
      <c r="G178" s="221">
        <v>2434</v>
      </c>
      <c r="H178">
        <v>0</v>
      </c>
      <c r="I178">
        <v>0</v>
      </c>
      <c r="J178" s="16">
        <f t="shared" si="2"/>
        <v>0</v>
      </c>
    </row>
    <row r="179" spans="7:10" x14ac:dyDescent="0.3">
      <c r="G179" s="221">
        <v>2447</v>
      </c>
      <c r="H179">
        <v>0</v>
      </c>
      <c r="I179">
        <v>0</v>
      </c>
      <c r="J179" s="16">
        <f t="shared" si="2"/>
        <v>0</v>
      </c>
    </row>
    <row r="180" spans="7:10" x14ac:dyDescent="0.3">
      <c r="G180" s="221">
        <v>2458</v>
      </c>
      <c r="H180">
        <v>0</v>
      </c>
      <c r="I180">
        <v>0</v>
      </c>
      <c r="J180" s="16">
        <f t="shared" si="2"/>
        <v>0</v>
      </c>
    </row>
    <row r="181" spans="7:10" x14ac:dyDescent="0.3">
      <c r="G181" s="221">
        <v>246</v>
      </c>
      <c r="H181">
        <v>0</v>
      </c>
      <c r="I181">
        <v>0</v>
      </c>
      <c r="J181" s="16">
        <f t="shared" si="2"/>
        <v>0</v>
      </c>
    </row>
    <row r="182" spans="7:10" x14ac:dyDescent="0.3">
      <c r="G182" s="221">
        <v>2462</v>
      </c>
      <c r="H182">
        <v>0</v>
      </c>
      <c r="I182">
        <v>0</v>
      </c>
      <c r="J182" s="16">
        <f t="shared" si="2"/>
        <v>0</v>
      </c>
    </row>
    <row r="183" spans="7:10" x14ac:dyDescent="0.3">
      <c r="G183" s="221">
        <v>2466</v>
      </c>
      <c r="H183">
        <v>0</v>
      </c>
      <c r="I183">
        <v>0</v>
      </c>
      <c r="J183" s="16">
        <f t="shared" si="2"/>
        <v>0</v>
      </c>
    </row>
    <row r="184" spans="7:10" x14ac:dyDescent="0.3">
      <c r="G184" s="221">
        <v>2479</v>
      </c>
      <c r="H184">
        <v>0</v>
      </c>
      <c r="I184">
        <v>0</v>
      </c>
      <c r="J184" s="16">
        <f t="shared" si="2"/>
        <v>0</v>
      </c>
    </row>
    <row r="185" spans="7:10" x14ac:dyDescent="0.3">
      <c r="G185" s="221">
        <v>2488</v>
      </c>
      <c r="H185">
        <v>0</v>
      </c>
      <c r="I185">
        <v>0</v>
      </c>
      <c r="J185" s="16">
        <f t="shared" si="2"/>
        <v>0</v>
      </c>
    </row>
    <row r="186" spans="7:10" x14ac:dyDescent="0.3">
      <c r="G186" s="221">
        <v>2498</v>
      </c>
      <c r="H186">
        <v>0</v>
      </c>
      <c r="I186">
        <v>0</v>
      </c>
      <c r="J186" s="16">
        <f t="shared" si="2"/>
        <v>0</v>
      </c>
    </row>
    <row r="187" spans="7:10" x14ac:dyDescent="0.3">
      <c r="G187" s="221">
        <v>25027</v>
      </c>
      <c r="H187">
        <v>0</v>
      </c>
      <c r="I187">
        <v>0</v>
      </c>
      <c r="J187" s="16">
        <f t="shared" si="2"/>
        <v>0</v>
      </c>
    </row>
    <row r="188" spans="7:10" x14ac:dyDescent="0.3">
      <c r="G188" s="221">
        <v>2503</v>
      </c>
      <c r="H188">
        <v>0</v>
      </c>
      <c r="I188">
        <v>0</v>
      </c>
      <c r="J188" s="16">
        <f t="shared" si="2"/>
        <v>0</v>
      </c>
    </row>
    <row r="189" spans="7:10" x14ac:dyDescent="0.3">
      <c r="G189" s="221">
        <v>2506</v>
      </c>
      <c r="H189">
        <v>0</v>
      </c>
      <c r="I189">
        <v>0</v>
      </c>
      <c r="J189" s="16">
        <f t="shared" si="2"/>
        <v>0</v>
      </c>
    </row>
    <row r="190" spans="7:10" x14ac:dyDescent="0.3">
      <c r="G190" s="221">
        <v>2511</v>
      </c>
      <c r="H190">
        <v>0</v>
      </c>
      <c r="I190">
        <v>0</v>
      </c>
      <c r="J190" s="16">
        <f t="shared" si="2"/>
        <v>0</v>
      </c>
    </row>
    <row r="191" spans="7:10" x14ac:dyDescent="0.3">
      <c r="G191" s="221">
        <v>2512</v>
      </c>
      <c r="H191">
        <v>0</v>
      </c>
      <c r="I191">
        <v>0</v>
      </c>
      <c r="J191" s="16">
        <f t="shared" si="2"/>
        <v>0</v>
      </c>
    </row>
    <row r="192" spans="7:10" x14ac:dyDescent="0.3">
      <c r="G192" s="221">
        <v>2515</v>
      </c>
      <c r="H192">
        <v>0</v>
      </c>
      <c r="I192">
        <v>0</v>
      </c>
      <c r="J192" s="16">
        <f t="shared" si="2"/>
        <v>0</v>
      </c>
    </row>
    <row r="193" spans="7:10" x14ac:dyDescent="0.3">
      <c r="G193" s="221">
        <v>2519</v>
      </c>
      <c r="H193">
        <v>0</v>
      </c>
      <c r="I193">
        <v>0</v>
      </c>
      <c r="J193" s="16">
        <f t="shared" si="2"/>
        <v>0</v>
      </c>
    </row>
    <row r="194" spans="7:10" x14ac:dyDescent="0.3">
      <c r="G194" s="221">
        <v>2576</v>
      </c>
      <c r="H194">
        <v>0</v>
      </c>
      <c r="I194">
        <v>0</v>
      </c>
      <c r="J194" s="16">
        <f t="shared" si="2"/>
        <v>0</v>
      </c>
    </row>
    <row r="195" spans="7:10" x14ac:dyDescent="0.3">
      <c r="G195" s="221">
        <v>2579</v>
      </c>
      <c r="H195">
        <v>0</v>
      </c>
      <c r="I195">
        <v>0</v>
      </c>
      <c r="J195" s="16">
        <f t="shared" si="2"/>
        <v>0</v>
      </c>
    </row>
    <row r="196" spans="7:10" x14ac:dyDescent="0.3">
      <c r="G196" s="221">
        <v>2580</v>
      </c>
      <c r="H196">
        <v>0</v>
      </c>
      <c r="I196">
        <v>0</v>
      </c>
      <c r="J196" s="16">
        <f t="shared" ref="J196:J259" si="3">+H196+I196</f>
        <v>0</v>
      </c>
    </row>
    <row r="197" spans="7:10" x14ac:dyDescent="0.3">
      <c r="G197" s="221">
        <v>2589</v>
      </c>
      <c r="H197">
        <v>0</v>
      </c>
      <c r="I197">
        <v>0</v>
      </c>
      <c r="J197" s="16">
        <f t="shared" si="3"/>
        <v>0</v>
      </c>
    </row>
    <row r="198" spans="7:10" x14ac:dyDescent="0.3">
      <c r="G198" s="221">
        <v>2591</v>
      </c>
      <c r="H198">
        <v>0</v>
      </c>
      <c r="I198">
        <v>0</v>
      </c>
      <c r="J198" s="16">
        <f t="shared" si="3"/>
        <v>0</v>
      </c>
    </row>
    <row r="199" spans="7:10" x14ac:dyDescent="0.3">
      <c r="G199" s="221">
        <v>2614</v>
      </c>
      <c r="H199">
        <v>0</v>
      </c>
      <c r="I199">
        <v>0</v>
      </c>
      <c r="J199" s="16">
        <f t="shared" si="3"/>
        <v>0</v>
      </c>
    </row>
    <row r="200" spans="7:10" x14ac:dyDescent="0.3">
      <c r="G200" s="221">
        <v>2616</v>
      </c>
      <c r="H200">
        <v>0</v>
      </c>
      <c r="I200">
        <v>0</v>
      </c>
      <c r="J200" s="16">
        <f t="shared" si="3"/>
        <v>0</v>
      </c>
    </row>
    <row r="201" spans="7:10" x14ac:dyDescent="0.3">
      <c r="G201" s="221">
        <v>2617</v>
      </c>
      <c r="H201">
        <v>0</v>
      </c>
      <c r="I201">
        <v>0</v>
      </c>
      <c r="J201" s="16">
        <f t="shared" si="3"/>
        <v>0</v>
      </c>
    </row>
    <row r="202" spans="7:10" x14ac:dyDescent="0.3">
      <c r="G202" s="221">
        <v>2621</v>
      </c>
      <c r="H202">
        <v>0</v>
      </c>
      <c r="I202">
        <v>0</v>
      </c>
      <c r="J202" s="16">
        <f t="shared" si="3"/>
        <v>0</v>
      </c>
    </row>
    <row r="203" spans="7:10" x14ac:dyDescent="0.3">
      <c r="G203" s="221">
        <v>2629</v>
      </c>
      <c r="H203">
        <v>0</v>
      </c>
      <c r="I203">
        <v>0</v>
      </c>
      <c r="J203" s="16">
        <f t="shared" si="3"/>
        <v>0</v>
      </c>
    </row>
    <row r="204" spans="7:10" x14ac:dyDescent="0.3">
      <c r="G204" s="221">
        <v>265</v>
      </c>
      <c r="H204">
        <v>0</v>
      </c>
      <c r="I204">
        <v>0</v>
      </c>
      <c r="J204" s="16">
        <f t="shared" si="3"/>
        <v>0</v>
      </c>
    </row>
    <row r="205" spans="7:10" x14ac:dyDescent="0.3">
      <c r="G205" s="221">
        <v>2661</v>
      </c>
      <c r="H205">
        <v>0</v>
      </c>
      <c r="I205">
        <v>0</v>
      </c>
      <c r="J205" s="16">
        <f t="shared" si="3"/>
        <v>0</v>
      </c>
    </row>
    <row r="206" spans="7:10" x14ac:dyDescent="0.3">
      <c r="G206" s="221">
        <v>2670</v>
      </c>
      <c r="H206">
        <v>0</v>
      </c>
      <c r="I206">
        <v>0</v>
      </c>
      <c r="J206" s="16">
        <f t="shared" si="3"/>
        <v>0</v>
      </c>
    </row>
    <row r="207" spans="7:10" x14ac:dyDescent="0.3">
      <c r="G207" s="221">
        <v>2677</v>
      </c>
      <c r="H207">
        <v>0</v>
      </c>
      <c r="I207">
        <v>0</v>
      </c>
      <c r="J207" s="16">
        <f t="shared" si="3"/>
        <v>0</v>
      </c>
    </row>
    <row r="208" spans="7:10" x14ac:dyDescent="0.3">
      <c r="G208" s="221">
        <v>2678</v>
      </c>
      <c r="H208">
        <v>0</v>
      </c>
      <c r="I208">
        <v>0</v>
      </c>
      <c r="J208" s="16">
        <f t="shared" si="3"/>
        <v>0</v>
      </c>
    </row>
    <row r="209" spans="7:10" x14ac:dyDescent="0.3">
      <c r="G209" s="221">
        <v>2703</v>
      </c>
      <c r="H209">
        <v>0</v>
      </c>
      <c r="I209">
        <v>0</v>
      </c>
      <c r="J209" s="16">
        <f t="shared" si="3"/>
        <v>0</v>
      </c>
    </row>
    <row r="210" spans="7:10" x14ac:dyDescent="0.3">
      <c r="G210" s="221">
        <v>27039</v>
      </c>
      <c r="H210">
        <v>0</v>
      </c>
      <c r="I210">
        <v>0</v>
      </c>
      <c r="J210" s="16">
        <f t="shared" si="3"/>
        <v>0</v>
      </c>
    </row>
    <row r="211" spans="7:10" x14ac:dyDescent="0.3">
      <c r="G211" s="221">
        <v>2721</v>
      </c>
      <c r="H211">
        <v>0</v>
      </c>
      <c r="I211">
        <v>0</v>
      </c>
      <c r="J211" s="16">
        <f t="shared" si="3"/>
        <v>0</v>
      </c>
    </row>
    <row r="212" spans="7:10" x14ac:dyDescent="0.3">
      <c r="G212" s="221">
        <v>2724</v>
      </c>
      <c r="H212">
        <v>0</v>
      </c>
      <c r="I212">
        <v>0</v>
      </c>
      <c r="J212" s="16">
        <f t="shared" si="3"/>
        <v>0</v>
      </c>
    </row>
    <row r="213" spans="7:10" x14ac:dyDescent="0.3">
      <c r="G213" s="221">
        <v>27322</v>
      </c>
      <c r="H213">
        <v>1</v>
      </c>
      <c r="I213">
        <v>0</v>
      </c>
      <c r="J213" s="16">
        <f t="shared" si="3"/>
        <v>1</v>
      </c>
    </row>
    <row r="214" spans="7:10" x14ac:dyDescent="0.3">
      <c r="G214" s="221">
        <v>27326</v>
      </c>
      <c r="H214">
        <v>0</v>
      </c>
      <c r="I214">
        <v>0</v>
      </c>
      <c r="J214" s="16">
        <f t="shared" si="3"/>
        <v>0</v>
      </c>
    </row>
    <row r="215" spans="7:10" x14ac:dyDescent="0.3">
      <c r="G215" s="221">
        <v>2745</v>
      </c>
      <c r="H215">
        <v>0</v>
      </c>
      <c r="I215">
        <v>0</v>
      </c>
      <c r="J215" s="16">
        <f t="shared" si="3"/>
        <v>0</v>
      </c>
    </row>
    <row r="216" spans="7:10" x14ac:dyDescent="0.3">
      <c r="G216" s="221">
        <v>2753</v>
      </c>
      <c r="H216">
        <v>0</v>
      </c>
      <c r="I216">
        <v>0</v>
      </c>
      <c r="J216" s="16">
        <f t="shared" si="3"/>
        <v>0</v>
      </c>
    </row>
    <row r="217" spans="7:10" x14ac:dyDescent="0.3">
      <c r="G217" s="221">
        <v>2766</v>
      </c>
      <c r="H217">
        <v>0</v>
      </c>
      <c r="I217">
        <v>0</v>
      </c>
      <c r="J217" s="16">
        <f t="shared" si="3"/>
        <v>0</v>
      </c>
    </row>
    <row r="218" spans="7:10" x14ac:dyDescent="0.3">
      <c r="G218" s="221">
        <v>2771</v>
      </c>
      <c r="H218">
        <v>0</v>
      </c>
      <c r="I218">
        <v>0</v>
      </c>
      <c r="J218" s="16">
        <f t="shared" si="3"/>
        <v>0</v>
      </c>
    </row>
    <row r="219" spans="7:10" x14ac:dyDescent="0.3">
      <c r="G219" s="221">
        <v>2772</v>
      </c>
      <c r="H219">
        <v>0</v>
      </c>
      <c r="I219">
        <v>0</v>
      </c>
      <c r="J219" s="16">
        <f t="shared" si="3"/>
        <v>0</v>
      </c>
    </row>
    <row r="220" spans="7:10" x14ac:dyDescent="0.3">
      <c r="G220" s="221">
        <v>2780</v>
      </c>
      <c r="H220">
        <v>0</v>
      </c>
      <c r="I220">
        <v>0</v>
      </c>
      <c r="J220" s="16">
        <f t="shared" si="3"/>
        <v>0</v>
      </c>
    </row>
    <row r="221" spans="7:10" x14ac:dyDescent="0.3">
      <c r="G221" s="221">
        <v>2781</v>
      </c>
      <c r="H221">
        <v>0</v>
      </c>
      <c r="I221">
        <v>0</v>
      </c>
      <c r="J221" s="16">
        <f t="shared" si="3"/>
        <v>0</v>
      </c>
    </row>
    <row r="222" spans="7:10" x14ac:dyDescent="0.3">
      <c r="G222" s="221">
        <v>27989</v>
      </c>
      <c r="H222">
        <v>0</v>
      </c>
      <c r="I222">
        <v>0</v>
      </c>
      <c r="J222" s="16">
        <f t="shared" si="3"/>
        <v>0</v>
      </c>
    </row>
    <row r="223" spans="7:10" x14ac:dyDescent="0.3">
      <c r="G223" s="221">
        <v>28003</v>
      </c>
      <c r="H223">
        <v>0</v>
      </c>
      <c r="I223">
        <v>0</v>
      </c>
      <c r="J223" s="16">
        <f t="shared" si="3"/>
        <v>0</v>
      </c>
    </row>
    <row r="224" spans="7:10" x14ac:dyDescent="0.3">
      <c r="G224" s="221">
        <v>2803</v>
      </c>
      <c r="H224">
        <v>0</v>
      </c>
      <c r="I224">
        <v>0</v>
      </c>
      <c r="J224" s="16">
        <f t="shared" si="3"/>
        <v>0</v>
      </c>
    </row>
    <row r="225" spans="7:10" x14ac:dyDescent="0.3">
      <c r="G225" s="221">
        <v>2804</v>
      </c>
      <c r="H225">
        <v>1</v>
      </c>
      <c r="I225">
        <v>0</v>
      </c>
      <c r="J225" s="16">
        <f t="shared" si="3"/>
        <v>1</v>
      </c>
    </row>
    <row r="226" spans="7:10" x14ac:dyDescent="0.3">
      <c r="G226" s="221">
        <v>2812</v>
      </c>
      <c r="H226">
        <v>0</v>
      </c>
      <c r="I226">
        <v>0</v>
      </c>
      <c r="J226" s="16">
        <f t="shared" si="3"/>
        <v>0</v>
      </c>
    </row>
    <row r="227" spans="7:10" x14ac:dyDescent="0.3">
      <c r="G227" s="221">
        <v>2815</v>
      </c>
      <c r="H227">
        <v>0</v>
      </c>
      <c r="I227">
        <v>0</v>
      </c>
      <c r="J227" s="16">
        <f t="shared" si="3"/>
        <v>0</v>
      </c>
    </row>
    <row r="228" spans="7:10" x14ac:dyDescent="0.3">
      <c r="G228" s="221">
        <v>2859</v>
      </c>
      <c r="H228">
        <v>0</v>
      </c>
      <c r="I228">
        <v>0</v>
      </c>
      <c r="J228" s="16">
        <f t="shared" si="3"/>
        <v>0</v>
      </c>
    </row>
    <row r="229" spans="7:10" x14ac:dyDescent="0.3">
      <c r="G229" s="221">
        <v>2883</v>
      </c>
      <c r="H229">
        <v>0</v>
      </c>
      <c r="I229">
        <v>0</v>
      </c>
      <c r="J229" s="16">
        <f t="shared" si="3"/>
        <v>0</v>
      </c>
    </row>
    <row r="230" spans="7:10" x14ac:dyDescent="0.3">
      <c r="G230" s="221">
        <v>2891</v>
      </c>
      <c r="H230">
        <v>0</v>
      </c>
      <c r="I230">
        <v>0</v>
      </c>
      <c r="J230" s="16">
        <f t="shared" si="3"/>
        <v>0</v>
      </c>
    </row>
    <row r="231" spans="7:10" x14ac:dyDescent="0.3">
      <c r="G231" s="221">
        <v>29016</v>
      </c>
      <c r="H231">
        <v>0</v>
      </c>
      <c r="I231">
        <v>0</v>
      </c>
      <c r="J231" s="16">
        <f t="shared" si="3"/>
        <v>0</v>
      </c>
    </row>
    <row r="232" spans="7:10" x14ac:dyDescent="0.3">
      <c r="G232" s="221">
        <v>29025</v>
      </c>
      <c r="H232">
        <v>0</v>
      </c>
      <c r="I232">
        <v>0</v>
      </c>
      <c r="J232" s="16">
        <f t="shared" si="3"/>
        <v>0</v>
      </c>
    </row>
    <row r="233" spans="7:10" x14ac:dyDescent="0.3">
      <c r="G233" s="221">
        <v>29101</v>
      </c>
      <c r="H233">
        <v>0</v>
      </c>
      <c r="I233">
        <v>0</v>
      </c>
      <c r="J233" s="16">
        <f t="shared" si="3"/>
        <v>0</v>
      </c>
    </row>
    <row r="234" spans="7:10" x14ac:dyDescent="0.3">
      <c r="G234" s="221">
        <v>29197</v>
      </c>
      <c r="H234">
        <v>1</v>
      </c>
      <c r="I234">
        <v>0</v>
      </c>
      <c r="J234" s="16">
        <f t="shared" si="3"/>
        <v>1</v>
      </c>
    </row>
    <row r="235" spans="7:10" x14ac:dyDescent="0.3">
      <c r="G235" s="221">
        <v>29198</v>
      </c>
      <c r="H235">
        <v>0</v>
      </c>
      <c r="I235">
        <v>0</v>
      </c>
      <c r="J235" s="16">
        <f t="shared" si="3"/>
        <v>0</v>
      </c>
    </row>
    <row r="236" spans="7:10" x14ac:dyDescent="0.3">
      <c r="G236" s="221">
        <v>29200</v>
      </c>
      <c r="H236">
        <v>0</v>
      </c>
      <c r="I236">
        <v>0</v>
      </c>
      <c r="J236" s="16">
        <f t="shared" si="3"/>
        <v>0</v>
      </c>
    </row>
    <row r="237" spans="7:10" x14ac:dyDescent="0.3">
      <c r="G237" s="221">
        <v>29204</v>
      </c>
      <c r="H237">
        <v>0</v>
      </c>
      <c r="I237">
        <v>0</v>
      </c>
      <c r="J237" s="16">
        <f t="shared" si="3"/>
        <v>0</v>
      </c>
    </row>
    <row r="238" spans="7:10" x14ac:dyDescent="0.3">
      <c r="G238" s="221">
        <v>293</v>
      </c>
      <c r="H238">
        <v>0</v>
      </c>
      <c r="I238">
        <v>0</v>
      </c>
      <c r="J238" s="16">
        <f t="shared" si="3"/>
        <v>0</v>
      </c>
    </row>
    <row r="239" spans="7:10" x14ac:dyDescent="0.3">
      <c r="G239" s="221">
        <v>2949</v>
      </c>
      <c r="H239">
        <v>0</v>
      </c>
      <c r="I239">
        <v>0</v>
      </c>
      <c r="J239" s="16">
        <f t="shared" si="3"/>
        <v>0</v>
      </c>
    </row>
    <row r="240" spans="7:10" x14ac:dyDescent="0.3">
      <c r="G240" s="221">
        <v>2951</v>
      </c>
      <c r="H240">
        <v>1</v>
      </c>
      <c r="I240">
        <v>1</v>
      </c>
      <c r="J240" s="16">
        <f t="shared" si="3"/>
        <v>2</v>
      </c>
    </row>
    <row r="241" spans="7:10" x14ac:dyDescent="0.3">
      <c r="G241" s="221">
        <v>296</v>
      </c>
      <c r="H241">
        <v>0</v>
      </c>
      <c r="I241">
        <v>1</v>
      </c>
      <c r="J241" s="16">
        <f t="shared" si="3"/>
        <v>1</v>
      </c>
    </row>
    <row r="242" spans="7:10" x14ac:dyDescent="0.3">
      <c r="G242" s="221">
        <v>2986</v>
      </c>
      <c r="H242">
        <v>0</v>
      </c>
      <c r="I242">
        <v>0</v>
      </c>
      <c r="J242" s="16">
        <f t="shared" si="3"/>
        <v>0</v>
      </c>
    </row>
    <row r="243" spans="7:10" x14ac:dyDescent="0.3">
      <c r="G243" s="221">
        <v>2998</v>
      </c>
      <c r="H243">
        <v>0</v>
      </c>
      <c r="I243">
        <v>0</v>
      </c>
      <c r="J243" s="16">
        <f t="shared" si="3"/>
        <v>0</v>
      </c>
    </row>
    <row r="244" spans="7:10" x14ac:dyDescent="0.3">
      <c r="G244" s="221">
        <v>30003</v>
      </c>
      <c r="H244">
        <v>0</v>
      </c>
      <c r="I244">
        <v>0</v>
      </c>
      <c r="J244" s="16">
        <f t="shared" si="3"/>
        <v>0</v>
      </c>
    </row>
    <row r="245" spans="7:10" x14ac:dyDescent="0.3">
      <c r="G245" s="221">
        <v>30027</v>
      </c>
      <c r="H245">
        <v>0</v>
      </c>
      <c r="I245">
        <v>0</v>
      </c>
      <c r="J245" s="16">
        <f t="shared" si="3"/>
        <v>0</v>
      </c>
    </row>
    <row r="246" spans="7:10" x14ac:dyDescent="0.3">
      <c r="G246" s="221">
        <v>30070</v>
      </c>
      <c r="H246">
        <v>0</v>
      </c>
      <c r="I246">
        <v>0</v>
      </c>
      <c r="J246" s="16">
        <f t="shared" si="3"/>
        <v>0</v>
      </c>
    </row>
    <row r="247" spans="7:10" x14ac:dyDescent="0.3">
      <c r="G247" s="221">
        <v>30173</v>
      </c>
      <c r="H247">
        <v>0</v>
      </c>
      <c r="I247">
        <v>0</v>
      </c>
      <c r="J247" s="16">
        <f t="shared" si="3"/>
        <v>0</v>
      </c>
    </row>
    <row r="248" spans="7:10" x14ac:dyDescent="0.3">
      <c r="G248" s="221">
        <v>30267</v>
      </c>
      <c r="H248">
        <v>0</v>
      </c>
      <c r="I248">
        <v>0</v>
      </c>
      <c r="J248" s="16">
        <f t="shared" si="3"/>
        <v>0</v>
      </c>
    </row>
    <row r="249" spans="7:10" x14ac:dyDescent="0.3">
      <c r="G249" s="221">
        <v>30291</v>
      </c>
      <c r="H249">
        <v>0</v>
      </c>
      <c r="I249">
        <v>0</v>
      </c>
      <c r="J249" s="16">
        <f t="shared" si="3"/>
        <v>0</v>
      </c>
    </row>
    <row r="250" spans="7:10" x14ac:dyDescent="0.3">
      <c r="G250" s="221">
        <v>30354</v>
      </c>
      <c r="H250">
        <v>0</v>
      </c>
      <c r="I250">
        <v>0</v>
      </c>
      <c r="J250" s="16">
        <f t="shared" si="3"/>
        <v>0</v>
      </c>
    </row>
    <row r="251" spans="7:10" x14ac:dyDescent="0.3">
      <c r="G251" s="221">
        <v>30365</v>
      </c>
      <c r="H251">
        <v>0</v>
      </c>
      <c r="I251">
        <v>0</v>
      </c>
      <c r="J251" s="16">
        <f t="shared" si="3"/>
        <v>0</v>
      </c>
    </row>
    <row r="252" spans="7:10" x14ac:dyDescent="0.3">
      <c r="G252" s="221">
        <v>30370</v>
      </c>
      <c r="H252">
        <v>0</v>
      </c>
      <c r="I252">
        <v>0</v>
      </c>
      <c r="J252" s="16">
        <f t="shared" si="3"/>
        <v>0</v>
      </c>
    </row>
    <row r="253" spans="7:10" x14ac:dyDescent="0.3">
      <c r="G253" s="221">
        <v>30371</v>
      </c>
      <c r="H253">
        <v>0</v>
      </c>
      <c r="I253">
        <v>0</v>
      </c>
      <c r="J253" s="16">
        <f t="shared" si="3"/>
        <v>0</v>
      </c>
    </row>
    <row r="254" spans="7:10" x14ac:dyDescent="0.3">
      <c r="G254" s="221">
        <v>30373</v>
      </c>
      <c r="H254">
        <v>0</v>
      </c>
      <c r="I254">
        <v>0</v>
      </c>
      <c r="J254" s="16">
        <f t="shared" si="3"/>
        <v>0</v>
      </c>
    </row>
    <row r="255" spans="7:10" x14ac:dyDescent="0.3">
      <c r="G255" s="221">
        <v>30380</v>
      </c>
      <c r="H255">
        <v>0</v>
      </c>
      <c r="I255">
        <v>0</v>
      </c>
      <c r="J255" s="16">
        <f t="shared" si="3"/>
        <v>0</v>
      </c>
    </row>
    <row r="256" spans="7:10" x14ac:dyDescent="0.3">
      <c r="G256" s="221">
        <v>30397</v>
      </c>
      <c r="H256">
        <v>0</v>
      </c>
      <c r="I256">
        <v>0</v>
      </c>
      <c r="J256" s="16">
        <f t="shared" si="3"/>
        <v>0</v>
      </c>
    </row>
    <row r="257" spans="7:10" x14ac:dyDescent="0.3">
      <c r="G257" s="221">
        <v>30500</v>
      </c>
      <c r="H257">
        <v>0</v>
      </c>
      <c r="I257">
        <v>0</v>
      </c>
      <c r="J257" s="16">
        <f t="shared" si="3"/>
        <v>0</v>
      </c>
    </row>
    <row r="258" spans="7:10" x14ac:dyDescent="0.3">
      <c r="G258" s="221">
        <v>30501</v>
      </c>
      <c r="H258">
        <v>0</v>
      </c>
      <c r="I258">
        <v>0</v>
      </c>
      <c r="J258" s="16">
        <f t="shared" si="3"/>
        <v>0</v>
      </c>
    </row>
    <row r="259" spans="7:10" x14ac:dyDescent="0.3">
      <c r="G259" s="221">
        <v>30503</v>
      </c>
      <c r="H259">
        <v>0</v>
      </c>
      <c r="I259">
        <v>0</v>
      </c>
      <c r="J259" s="16">
        <f t="shared" si="3"/>
        <v>0</v>
      </c>
    </row>
    <row r="260" spans="7:10" x14ac:dyDescent="0.3">
      <c r="G260" s="221">
        <v>30504</v>
      </c>
      <c r="H260">
        <v>0</v>
      </c>
      <c r="I260">
        <v>0</v>
      </c>
      <c r="J260" s="16">
        <f t="shared" ref="J260:J323" si="4">+H260+I260</f>
        <v>0</v>
      </c>
    </row>
    <row r="261" spans="7:10" x14ac:dyDescent="0.3">
      <c r="G261" s="221">
        <v>3057</v>
      </c>
      <c r="H261">
        <v>0</v>
      </c>
      <c r="I261">
        <v>0</v>
      </c>
      <c r="J261" s="16">
        <f t="shared" si="4"/>
        <v>0</v>
      </c>
    </row>
    <row r="262" spans="7:10" x14ac:dyDescent="0.3">
      <c r="G262" s="221">
        <v>3058</v>
      </c>
      <c r="H262">
        <v>0</v>
      </c>
      <c r="I262">
        <v>0</v>
      </c>
      <c r="J262" s="16">
        <f t="shared" si="4"/>
        <v>0</v>
      </c>
    </row>
    <row r="263" spans="7:10" x14ac:dyDescent="0.3">
      <c r="G263" s="221">
        <v>3074</v>
      </c>
      <c r="H263">
        <v>0</v>
      </c>
      <c r="I263">
        <v>0</v>
      </c>
      <c r="J263" s="16">
        <f t="shared" si="4"/>
        <v>0</v>
      </c>
    </row>
    <row r="264" spans="7:10" x14ac:dyDescent="0.3">
      <c r="G264" s="221">
        <v>309</v>
      </c>
      <c r="H264">
        <v>0</v>
      </c>
      <c r="I264">
        <v>0</v>
      </c>
      <c r="J264" s="16">
        <f t="shared" si="4"/>
        <v>0</v>
      </c>
    </row>
    <row r="265" spans="7:10" x14ac:dyDescent="0.3">
      <c r="G265" s="221">
        <v>3110</v>
      </c>
      <c r="H265">
        <v>0</v>
      </c>
      <c r="I265">
        <v>0</v>
      </c>
      <c r="J265" s="16">
        <f t="shared" si="4"/>
        <v>0</v>
      </c>
    </row>
    <row r="266" spans="7:10" x14ac:dyDescent="0.3">
      <c r="G266" s="221">
        <v>3130</v>
      </c>
      <c r="H266">
        <v>0</v>
      </c>
      <c r="I266">
        <v>0</v>
      </c>
      <c r="J266" s="16">
        <f t="shared" si="4"/>
        <v>0</v>
      </c>
    </row>
    <row r="267" spans="7:10" x14ac:dyDescent="0.3">
      <c r="G267" s="221">
        <v>3159</v>
      </c>
      <c r="H267">
        <v>0</v>
      </c>
      <c r="I267">
        <v>0</v>
      </c>
      <c r="J267" s="16">
        <f t="shared" si="4"/>
        <v>0</v>
      </c>
    </row>
    <row r="268" spans="7:10" x14ac:dyDescent="0.3">
      <c r="G268" s="221">
        <v>316</v>
      </c>
      <c r="H268">
        <v>0</v>
      </c>
      <c r="I268">
        <v>0</v>
      </c>
      <c r="J268" s="16">
        <f t="shared" si="4"/>
        <v>0</v>
      </c>
    </row>
    <row r="269" spans="7:10" x14ac:dyDescent="0.3">
      <c r="G269" s="221">
        <v>3184</v>
      </c>
      <c r="H269">
        <v>0</v>
      </c>
      <c r="I269">
        <v>0</v>
      </c>
      <c r="J269" s="16">
        <f t="shared" si="4"/>
        <v>0</v>
      </c>
    </row>
    <row r="270" spans="7:10" x14ac:dyDescent="0.3">
      <c r="G270" s="221">
        <v>319</v>
      </c>
      <c r="H270">
        <v>0</v>
      </c>
      <c r="I270">
        <v>0</v>
      </c>
      <c r="J270" s="16">
        <f t="shared" si="4"/>
        <v>0</v>
      </c>
    </row>
    <row r="271" spans="7:10" x14ac:dyDescent="0.3">
      <c r="G271" s="221">
        <v>3198</v>
      </c>
      <c r="H271">
        <v>0</v>
      </c>
      <c r="I271">
        <v>0</v>
      </c>
      <c r="J271" s="16">
        <f t="shared" si="4"/>
        <v>0</v>
      </c>
    </row>
    <row r="272" spans="7:10" x14ac:dyDescent="0.3">
      <c r="G272" s="221">
        <v>320</v>
      </c>
      <c r="H272">
        <v>0</v>
      </c>
      <c r="I272">
        <v>0</v>
      </c>
      <c r="J272" s="16">
        <f t="shared" si="4"/>
        <v>0</v>
      </c>
    </row>
    <row r="273" spans="7:10" x14ac:dyDescent="0.3">
      <c r="G273" s="221">
        <v>3236</v>
      </c>
      <c r="H273">
        <v>0</v>
      </c>
      <c r="I273">
        <v>0</v>
      </c>
      <c r="J273" s="16">
        <f t="shared" si="4"/>
        <v>0</v>
      </c>
    </row>
    <row r="274" spans="7:10" x14ac:dyDescent="0.3">
      <c r="G274" s="221">
        <v>3256</v>
      </c>
      <c r="H274">
        <v>0</v>
      </c>
      <c r="I274">
        <v>0</v>
      </c>
      <c r="J274" s="16">
        <f t="shared" si="4"/>
        <v>0</v>
      </c>
    </row>
    <row r="275" spans="7:10" x14ac:dyDescent="0.3">
      <c r="G275" s="221">
        <v>3261</v>
      </c>
      <c r="H275">
        <v>0</v>
      </c>
      <c r="I275">
        <v>0</v>
      </c>
      <c r="J275" s="16">
        <f t="shared" si="4"/>
        <v>0</v>
      </c>
    </row>
    <row r="276" spans="7:10" x14ac:dyDescent="0.3">
      <c r="G276" s="221">
        <v>327</v>
      </c>
      <c r="H276">
        <v>0</v>
      </c>
      <c r="I276">
        <v>0</v>
      </c>
      <c r="J276" s="16">
        <f t="shared" si="4"/>
        <v>0</v>
      </c>
    </row>
    <row r="277" spans="7:10" x14ac:dyDescent="0.3">
      <c r="G277" s="221">
        <v>3286</v>
      </c>
      <c r="H277">
        <v>0</v>
      </c>
      <c r="I277">
        <v>0</v>
      </c>
      <c r="J277" s="16">
        <f t="shared" si="4"/>
        <v>0</v>
      </c>
    </row>
    <row r="278" spans="7:10" x14ac:dyDescent="0.3">
      <c r="G278" s="221">
        <v>3287</v>
      </c>
      <c r="H278">
        <v>0</v>
      </c>
      <c r="I278">
        <v>0</v>
      </c>
      <c r="J278" s="16">
        <f t="shared" si="4"/>
        <v>0</v>
      </c>
    </row>
    <row r="279" spans="7:10" x14ac:dyDescent="0.3">
      <c r="G279" s="221">
        <v>3290</v>
      </c>
      <c r="H279">
        <v>0</v>
      </c>
      <c r="I279">
        <v>0</v>
      </c>
      <c r="J279" s="16">
        <f t="shared" si="4"/>
        <v>0</v>
      </c>
    </row>
    <row r="280" spans="7:10" x14ac:dyDescent="0.3">
      <c r="G280" s="221">
        <v>33003</v>
      </c>
      <c r="H280">
        <v>0</v>
      </c>
      <c r="I280">
        <v>0</v>
      </c>
      <c r="J280" s="16">
        <f t="shared" si="4"/>
        <v>0</v>
      </c>
    </row>
    <row r="281" spans="7:10" x14ac:dyDescent="0.3">
      <c r="G281" s="221">
        <v>33037</v>
      </c>
      <c r="H281">
        <v>0</v>
      </c>
      <c r="I281">
        <v>0</v>
      </c>
      <c r="J281" s="16">
        <f t="shared" si="4"/>
        <v>0</v>
      </c>
    </row>
    <row r="282" spans="7:10" x14ac:dyDescent="0.3">
      <c r="G282" s="221">
        <v>33071</v>
      </c>
      <c r="H282">
        <v>0</v>
      </c>
      <c r="I282">
        <v>1</v>
      </c>
      <c r="J282" s="16">
        <f t="shared" si="4"/>
        <v>1</v>
      </c>
    </row>
    <row r="283" spans="7:10" x14ac:dyDescent="0.3">
      <c r="G283" s="221">
        <v>3322</v>
      </c>
      <c r="H283">
        <v>2</v>
      </c>
      <c r="I283">
        <v>1</v>
      </c>
      <c r="J283" s="16">
        <f t="shared" si="4"/>
        <v>3</v>
      </c>
    </row>
    <row r="284" spans="7:10" x14ac:dyDescent="0.3">
      <c r="G284" s="221">
        <v>3340</v>
      </c>
      <c r="H284">
        <v>0</v>
      </c>
      <c r="I284">
        <v>0</v>
      </c>
      <c r="J284" s="16">
        <f t="shared" si="4"/>
        <v>0</v>
      </c>
    </row>
    <row r="285" spans="7:10" x14ac:dyDescent="0.3">
      <c r="G285" s="221">
        <v>335</v>
      </c>
      <c r="H285">
        <v>0</v>
      </c>
      <c r="I285">
        <v>0</v>
      </c>
      <c r="J285" s="16">
        <f t="shared" si="4"/>
        <v>0</v>
      </c>
    </row>
    <row r="286" spans="7:10" x14ac:dyDescent="0.3">
      <c r="G286" s="221">
        <v>3350</v>
      </c>
      <c r="H286">
        <v>0</v>
      </c>
      <c r="I286">
        <v>0</v>
      </c>
      <c r="J286" s="16">
        <f t="shared" si="4"/>
        <v>0</v>
      </c>
    </row>
    <row r="287" spans="7:10" x14ac:dyDescent="0.3">
      <c r="G287" s="221">
        <v>3372</v>
      </c>
      <c r="H287">
        <v>0</v>
      </c>
      <c r="I287">
        <v>0</v>
      </c>
      <c r="J287" s="16">
        <f t="shared" si="4"/>
        <v>0</v>
      </c>
    </row>
    <row r="288" spans="7:10" x14ac:dyDescent="0.3">
      <c r="G288" s="221">
        <v>3409</v>
      </c>
      <c r="H288">
        <v>0</v>
      </c>
      <c r="I288">
        <v>0</v>
      </c>
      <c r="J288" s="16">
        <f t="shared" si="4"/>
        <v>0</v>
      </c>
    </row>
    <row r="289" spans="7:10" x14ac:dyDescent="0.3">
      <c r="G289" s="221">
        <v>3442</v>
      </c>
      <c r="H289">
        <v>0</v>
      </c>
      <c r="I289">
        <v>0</v>
      </c>
      <c r="J289" s="16">
        <f t="shared" si="4"/>
        <v>0</v>
      </c>
    </row>
    <row r="290" spans="7:10" x14ac:dyDescent="0.3">
      <c r="G290" s="221">
        <v>3451</v>
      </c>
      <c r="H290">
        <v>0</v>
      </c>
      <c r="I290">
        <v>0</v>
      </c>
      <c r="J290" s="16">
        <f t="shared" si="4"/>
        <v>0</v>
      </c>
    </row>
    <row r="291" spans="7:10" x14ac:dyDescent="0.3">
      <c r="G291" s="221">
        <v>3470</v>
      </c>
      <c r="H291">
        <v>0</v>
      </c>
      <c r="I291">
        <v>0</v>
      </c>
      <c r="J291" s="16">
        <f t="shared" si="4"/>
        <v>0</v>
      </c>
    </row>
    <row r="292" spans="7:10" x14ac:dyDescent="0.3">
      <c r="G292" s="221">
        <v>352</v>
      </c>
      <c r="H292">
        <v>0</v>
      </c>
      <c r="I292">
        <v>0</v>
      </c>
      <c r="J292" s="16">
        <f t="shared" si="4"/>
        <v>0</v>
      </c>
    </row>
    <row r="293" spans="7:10" x14ac:dyDescent="0.3">
      <c r="G293" s="221">
        <v>354</v>
      </c>
      <c r="H293">
        <v>0</v>
      </c>
      <c r="I293">
        <v>0</v>
      </c>
      <c r="J293" s="16">
        <f t="shared" si="4"/>
        <v>0</v>
      </c>
    </row>
    <row r="294" spans="7:10" x14ac:dyDescent="0.3">
      <c r="G294" s="221">
        <v>3566</v>
      </c>
      <c r="H294">
        <v>0</v>
      </c>
      <c r="I294">
        <v>0</v>
      </c>
      <c r="J294" s="16">
        <f t="shared" si="4"/>
        <v>0</v>
      </c>
    </row>
    <row r="295" spans="7:10" x14ac:dyDescent="0.3">
      <c r="G295" s="221">
        <v>3589</v>
      </c>
      <c r="H295">
        <v>0</v>
      </c>
      <c r="I295">
        <v>0</v>
      </c>
      <c r="J295" s="16">
        <f t="shared" si="4"/>
        <v>0</v>
      </c>
    </row>
    <row r="296" spans="7:10" x14ac:dyDescent="0.3">
      <c r="G296" s="221">
        <v>3613</v>
      </c>
      <c r="H296">
        <v>0</v>
      </c>
      <c r="I296">
        <v>0</v>
      </c>
      <c r="J296" s="16">
        <f t="shared" si="4"/>
        <v>0</v>
      </c>
    </row>
    <row r="297" spans="7:10" x14ac:dyDescent="0.3">
      <c r="G297" s="221">
        <v>3619</v>
      </c>
      <c r="H297">
        <v>0</v>
      </c>
      <c r="I297">
        <v>0</v>
      </c>
      <c r="J297" s="16">
        <f t="shared" si="4"/>
        <v>0</v>
      </c>
    </row>
    <row r="298" spans="7:10" x14ac:dyDescent="0.3">
      <c r="G298" s="221">
        <v>3620</v>
      </c>
      <c r="H298">
        <v>0</v>
      </c>
      <c r="I298">
        <v>0</v>
      </c>
      <c r="J298" s="16">
        <f t="shared" si="4"/>
        <v>0</v>
      </c>
    </row>
    <row r="299" spans="7:10" x14ac:dyDescent="0.3">
      <c r="G299" s="221">
        <v>3626</v>
      </c>
      <c r="H299">
        <v>0</v>
      </c>
      <c r="I299">
        <v>0</v>
      </c>
      <c r="J299" s="16">
        <f t="shared" si="4"/>
        <v>0</v>
      </c>
    </row>
    <row r="300" spans="7:10" x14ac:dyDescent="0.3">
      <c r="G300" s="221">
        <v>363</v>
      </c>
      <c r="H300">
        <v>0</v>
      </c>
      <c r="I300">
        <v>0</v>
      </c>
      <c r="J300" s="16">
        <f t="shared" si="4"/>
        <v>0</v>
      </c>
    </row>
    <row r="301" spans="7:10" x14ac:dyDescent="0.3">
      <c r="G301" s="221">
        <v>3643</v>
      </c>
      <c r="H301">
        <v>0</v>
      </c>
      <c r="I301">
        <v>0</v>
      </c>
      <c r="J301" s="16">
        <f t="shared" si="4"/>
        <v>0</v>
      </c>
    </row>
    <row r="302" spans="7:10" x14ac:dyDescent="0.3">
      <c r="G302" s="221">
        <v>3644</v>
      </c>
      <c r="H302">
        <v>0</v>
      </c>
      <c r="I302">
        <v>0</v>
      </c>
      <c r="J302" s="16">
        <f t="shared" si="4"/>
        <v>0</v>
      </c>
    </row>
    <row r="303" spans="7:10" x14ac:dyDescent="0.3">
      <c r="G303" s="221">
        <v>3650</v>
      </c>
      <c r="H303">
        <v>0</v>
      </c>
      <c r="I303">
        <v>0</v>
      </c>
      <c r="J303" s="16">
        <f t="shared" si="4"/>
        <v>0</v>
      </c>
    </row>
    <row r="304" spans="7:10" x14ac:dyDescent="0.3">
      <c r="G304" s="221">
        <v>3653</v>
      </c>
      <c r="H304">
        <v>0</v>
      </c>
      <c r="I304">
        <v>0</v>
      </c>
      <c r="J304" s="16">
        <f t="shared" si="4"/>
        <v>0</v>
      </c>
    </row>
    <row r="305" spans="7:10" x14ac:dyDescent="0.3">
      <c r="G305" s="221">
        <v>3655</v>
      </c>
      <c r="H305">
        <v>0</v>
      </c>
      <c r="I305">
        <v>0</v>
      </c>
      <c r="J305" s="16">
        <f t="shared" si="4"/>
        <v>0</v>
      </c>
    </row>
    <row r="306" spans="7:10" x14ac:dyDescent="0.3">
      <c r="G306" s="221">
        <v>3670</v>
      </c>
      <c r="H306">
        <v>0</v>
      </c>
      <c r="I306">
        <v>0</v>
      </c>
      <c r="J306" s="16">
        <f t="shared" si="4"/>
        <v>0</v>
      </c>
    </row>
    <row r="307" spans="7:10" x14ac:dyDescent="0.3">
      <c r="G307" s="221">
        <v>3751</v>
      </c>
      <c r="H307">
        <v>0</v>
      </c>
      <c r="I307">
        <v>0</v>
      </c>
      <c r="J307" s="16">
        <f t="shared" si="4"/>
        <v>0</v>
      </c>
    </row>
    <row r="308" spans="7:10" x14ac:dyDescent="0.3">
      <c r="G308" s="221">
        <v>3752</v>
      </c>
      <c r="H308">
        <v>0</v>
      </c>
      <c r="I308">
        <v>0</v>
      </c>
      <c r="J308" s="16">
        <f t="shared" si="4"/>
        <v>0</v>
      </c>
    </row>
    <row r="309" spans="7:10" x14ac:dyDescent="0.3">
      <c r="G309" s="221">
        <v>380</v>
      </c>
      <c r="H309">
        <v>0</v>
      </c>
      <c r="I309">
        <v>0</v>
      </c>
      <c r="J309" s="16">
        <f t="shared" si="4"/>
        <v>0</v>
      </c>
    </row>
    <row r="310" spans="7:10" x14ac:dyDescent="0.3">
      <c r="G310" s="221">
        <v>3825</v>
      </c>
      <c r="H310">
        <v>0</v>
      </c>
      <c r="I310">
        <v>0</v>
      </c>
      <c r="J310" s="16">
        <f t="shared" si="4"/>
        <v>0</v>
      </c>
    </row>
    <row r="311" spans="7:10" x14ac:dyDescent="0.3">
      <c r="G311" s="221">
        <v>3842</v>
      </c>
      <c r="H311">
        <v>0</v>
      </c>
      <c r="I311">
        <v>0</v>
      </c>
      <c r="J311" s="16">
        <f t="shared" si="4"/>
        <v>0</v>
      </c>
    </row>
    <row r="312" spans="7:10" x14ac:dyDescent="0.3">
      <c r="G312" s="221">
        <v>388</v>
      </c>
      <c r="H312">
        <v>0</v>
      </c>
      <c r="I312">
        <v>0</v>
      </c>
      <c r="J312" s="16">
        <f t="shared" si="4"/>
        <v>0</v>
      </c>
    </row>
    <row r="313" spans="7:10" x14ac:dyDescent="0.3">
      <c r="G313" s="221">
        <v>3884</v>
      </c>
      <c r="H313">
        <v>0</v>
      </c>
      <c r="I313">
        <v>0</v>
      </c>
      <c r="J313" s="16">
        <f t="shared" si="4"/>
        <v>0</v>
      </c>
    </row>
    <row r="314" spans="7:10" x14ac:dyDescent="0.3">
      <c r="G314" s="221">
        <v>3894</v>
      </c>
      <c r="H314">
        <v>0</v>
      </c>
      <c r="I314">
        <v>0</v>
      </c>
      <c r="J314" s="16">
        <f t="shared" si="4"/>
        <v>0</v>
      </c>
    </row>
    <row r="315" spans="7:10" x14ac:dyDescent="0.3">
      <c r="G315" s="221">
        <v>39010</v>
      </c>
      <c r="H315">
        <v>0</v>
      </c>
      <c r="I315">
        <v>0</v>
      </c>
      <c r="J315" s="16">
        <f t="shared" si="4"/>
        <v>0</v>
      </c>
    </row>
    <row r="316" spans="7:10" x14ac:dyDescent="0.3">
      <c r="G316" s="221">
        <v>39200</v>
      </c>
      <c r="H316">
        <v>1</v>
      </c>
      <c r="I316">
        <v>0</v>
      </c>
      <c r="J316" s="16">
        <f t="shared" si="4"/>
        <v>1</v>
      </c>
    </row>
    <row r="317" spans="7:10" x14ac:dyDescent="0.3">
      <c r="G317" s="221">
        <v>3930</v>
      </c>
      <c r="H317">
        <v>0</v>
      </c>
      <c r="I317">
        <v>0</v>
      </c>
      <c r="J317" s="16">
        <f t="shared" si="4"/>
        <v>0</v>
      </c>
    </row>
    <row r="318" spans="7:10" x14ac:dyDescent="0.3">
      <c r="G318" s="221">
        <v>3942</v>
      </c>
      <c r="H318">
        <v>0</v>
      </c>
      <c r="I318">
        <v>0</v>
      </c>
      <c r="J318" s="16">
        <f t="shared" si="4"/>
        <v>0</v>
      </c>
    </row>
    <row r="319" spans="7:10" x14ac:dyDescent="0.3">
      <c r="G319" s="221">
        <v>3968</v>
      </c>
      <c r="H319">
        <v>0</v>
      </c>
      <c r="I319">
        <v>0</v>
      </c>
      <c r="J319" s="16">
        <f t="shared" si="4"/>
        <v>0</v>
      </c>
    </row>
    <row r="320" spans="7:10" x14ac:dyDescent="0.3">
      <c r="G320" s="221">
        <v>39770</v>
      </c>
      <c r="H320">
        <v>0</v>
      </c>
      <c r="I320">
        <v>0</v>
      </c>
      <c r="J320" s="16">
        <f t="shared" si="4"/>
        <v>0</v>
      </c>
    </row>
    <row r="321" spans="7:10" x14ac:dyDescent="0.3">
      <c r="G321" s="221">
        <v>39771</v>
      </c>
      <c r="H321">
        <v>0</v>
      </c>
      <c r="I321">
        <v>0</v>
      </c>
      <c r="J321" s="16">
        <f t="shared" si="4"/>
        <v>0</v>
      </c>
    </row>
    <row r="322" spans="7:10" x14ac:dyDescent="0.3">
      <c r="G322" s="221">
        <v>39774</v>
      </c>
      <c r="H322">
        <v>0</v>
      </c>
      <c r="I322">
        <v>0</v>
      </c>
      <c r="J322" s="16">
        <f t="shared" si="4"/>
        <v>0</v>
      </c>
    </row>
    <row r="323" spans="7:10" x14ac:dyDescent="0.3">
      <c r="G323" s="221">
        <v>39803</v>
      </c>
      <c r="H323">
        <v>1</v>
      </c>
      <c r="I323">
        <v>0</v>
      </c>
      <c r="J323" s="16">
        <f t="shared" si="4"/>
        <v>1</v>
      </c>
    </row>
    <row r="324" spans="7:10" x14ac:dyDescent="0.3">
      <c r="G324" s="221">
        <v>39833</v>
      </c>
      <c r="H324">
        <v>0</v>
      </c>
      <c r="I324">
        <v>0</v>
      </c>
      <c r="J324" s="16">
        <f t="shared" ref="J324:J387" si="5">+H324+I324</f>
        <v>0</v>
      </c>
    </row>
    <row r="325" spans="7:10" x14ac:dyDescent="0.3">
      <c r="G325" s="221">
        <v>3988</v>
      </c>
      <c r="H325">
        <v>0</v>
      </c>
      <c r="I325">
        <v>0</v>
      </c>
      <c r="J325" s="16">
        <f t="shared" si="5"/>
        <v>0</v>
      </c>
    </row>
    <row r="326" spans="7:10" x14ac:dyDescent="0.3">
      <c r="G326" s="221">
        <v>4004</v>
      </c>
      <c r="H326">
        <v>0</v>
      </c>
      <c r="I326">
        <v>0</v>
      </c>
      <c r="J326" s="16">
        <f t="shared" si="5"/>
        <v>0</v>
      </c>
    </row>
    <row r="327" spans="7:10" x14ac:dyDescent="0.3">
      <c r="G327" s="221">
        <v>40129</v>
      </c>
      <c r="H327">
        <v>0</v>
      </c>
      <c r="I327">
        <v>0</v>
      </c>
      <c r="J327" s="16">
        <f t="shared" si="5"/>
        <v>0</v>
      </c>
    </row>
    <row r="328" spans="7:10" x14ac:dyDescent="0.3">
      <c r="G328" s="221">
        <v>40148</v>
      </c>
      <c r="H328">
        <v>0</v>
      </c>
      <c r="I328">
        <v>0</v>
      </c>
      <c r="J328" s="16">
        <f t="shared" si="5"/>
        <v>0</v>
      </c>
    </row>
    <row r="329" spans="7:10" x14ac:dyDescent="0.3">
      <c r="G329" s="221">
        <v>40192</v>
      </c>
      <c r="H329">
        <v>0</v>
      </c>
      <c r="I329">
        <v>0</v>
      </c>
      <c r="J329" s="16">
        <f t="shared" si="5"/>
        <v>0</v>
      </c>
    </row>
    <row r="330" spans="7:10" x14ac:dyDescent="0.3">
      <c r="G330" s="221">
        <v>40241</v>
      </c>
      <c r="H330">
        <v>0</v>
      </c>
      <c r="I330">
        <v>0</v>
      </c>
      <c r="J330" s="16">
        <f t="shared" si="5"/>
        <v>0</v>
      </c>
    </row>
    <row r="331" spans="7:10" x14ac:dyDescent="0.3">
      <c r="G331" s="221">
        <v>40255</v>
      </c>
      <c r="H331">
        <v>0</v>
      </c>
      <c r="I331">
        <v>0</v>
      </c>
      <c r="J331" s="16">
        <f t="shared" si="5"/>
        <v>0</v>
      </c>
    </row>
    <row r="332" spans="7:10" x14ac:dyDescent="0.3">
      <c r="G332" s="221">
        <v>40261</v>
      </c>
      <c r="H332">
        <v>0</v>
      </c>
      <c r="I332">
        <v>0</v>
      </c>
      <c r="J332" s="16">
        <f t="shared" si="5"/>
        <v>0</v>
      </c>
    </row>
    <row r="333" spans="7:10" x14ac:dyDescent="0.3">
      <c r="G333" s="221">
        <v>40273</v>
      </c>
      <c r="H333">
        <v>0</v>
      </c>
      <c r="I333">
        <v>0</v>
      </c>
      <c r="J333" s="16">
        <f t="shared" si="5"/>
        <v>0</v>
      </c>
    </row>
    <row r="334" spans="7:10" x14ac:dyDescent="0.3">
      <c r="G334" s="221">
        <v>40278</v>
      </c>
      <c r="H334">
        <v>0</v>
      </c>
      <c r="I334">
        <v>0</v>
      </c>
      <c r="J334" s="16">
        <f t="shared" si="5"/>
        <v>0</v>
      </c>
    </row>
    <row r="335" spans="7:10" x14ac:dyDescent="0.3">
      <c r="G335" s="221">
        <v>403</v>
      </c>
      <c r="H335">
        <v>0</v>
      </c>
      <c r="I335">
        <v>0</v>
      </c>
      <c r="J335" s="16">
        <f t="shared" si="5"/>
        <v>0</v>
      </c>
    </row>
    <row r="336" spans="7:10" x14ac:dyDescent="0.3">
      <c r="G336" s="221">
        <v>40337</v>
      </c>
      <c r="H336">
        <v>0</v>
      </c>
      <c r="I336">
        <v>0</v>
      </c>
      <c r="J336" s="16">
        <f t="shared" si="5"/>
        <v>0</v>
      </c>
    </row>
    <row r="337" spans="7:10" x14ac:dyDescent="0.3">
      <c r="G337" s="221">
        <v>40383</v>
      </c>
      <c r="H337">
        <v>0</v>
      </c>
      <c r="I337">
        <v>0</v>
      </c>
      <c r="J337" s="16">
        <f t="shared" si="5"/>
        <v>0</v>
      </c>
    </row>
    <row r="338" spans="7:10" x14ac:dyDescent="0.3">
      <c r="G338" s="221">
        <v>40402</v>
      </c>
      <c r="H338">
        <v>0</v>
      </c>
      <c r="I338">
        <v>0</v>
      </c>
      <c r="J338" s="16">
        <f t="shared" si="5"/>
        <v>0</v>
      </c>
    </row>
    <row r="339" spans="7:10" x14ac:dyDescent="0.3">
      <c r="G339" s="221">
        <v>40421</v>
      </c>
      <c r="H339">
        <v>0</v>
      </c>
      <c r="I339">
        <v>0</v>
      </c>
      <c r="J339" s="16">
        <f t="shared" si="5"/>
        <v>0</v>
      </c>
    </row>
    <row r="340" spans="7:10" x14ac:dyDescent="0.3">
      <c r="G340" s="221">
        <v>40425</v>
      </c>
      <c r="H340">
        <v>0</v>
      </c>
      <c r="I340">
        <v>0</v>
      </c>
      <c r="J340" s="16">
        <f t="shared" si="5"/>
        <v>0</v>
      </c>
    </row>
    <row r="341" spans="7:10" x14ac:dyDescent="0.3">
      <c r="G341" s="221">
        <v>40432</v>
      </c>
      <c r="H341">
        <v>0</v>
      </c>
      <c r="I341">
        <v>0</v>
      </c>
      <c r="J341" s="16">
        <f t="shared" si="5"/>
        <v>0</v>
      </c>
    </row>
    <row r="342" spans="7:10" x14ac:dyDescent="0.3">
      <c r="G342" s="221">
        <v>40536</v>
      </c>
      <c r="H342">
        <v>0</v>
      </c>
      <c r="I342">
        <v>0</v>
      </c>
      <c r="J342" s="16">
        <f t="shared" si="5"/>
        <v>0</v>
      </c>
    </row>
    <row r="343" spans="7:10" x14ac:dyDescent="0.3">
      <c r="G343" s="221">
        <v>40601</v>
      </c>
      <c r="H343">
        <v>0</v>
      </c>
      <c r="I343">
        <v>0</v>
      </c>
      <c r="J343" s="16">
        <f t="shared" si="5"/>
        <v>0</v>
      </c>
    </row>
    <row r="344" spans="7:10" x14ac:dyDescent="0.3">
      <c r="G344" s="221">
        <v>4070</v>
      </c>
      <c r="H344">
        <v>0</v>
      </c>
      <c r="I344">
        <v>0</v>
      </c>
      <c r="J344" s="16">
        <f t="shared" si="5"/>
        <v>0</v>
      </c>
    </row>
    <row r="345" spans="7:10" x14ac:dyDescent="0.3">
      <c r="G345" s="221">
        <v>4112</v>
      </c>
      <c r="H345">
        <v>0</v>
      </c>
      <c r="I345">
        <v>0</v>
      </c>
      <c r="J345" s="16">
        <f t="shared" si="5"/>
        <v>0</v>
      </c>
    </row>
    <row r="346" spans="7:10" x14ac:dyDescent="0.3">
      <c r="G346" s="221">
        <v>4116</v>
      </c>
      <c r="H346">
        <v>0</v>
      </c>
      <c r="I346">
        <v>0</v>
      </c>
      <c r="J346" s="16">
        <f t="shared" si="5"/>
        <v>0</v>
      </c>
    </row>
    <row r="347" spans="7:10" x14ac:dyDescent="0.3">
      <c r="G347" s="221">
        <v>4141</v>
      </c>
      <c r="H347">
        <v>0</v>
      </c>
      <c r="I347">
        <v>0</v>
      </c>
      <c r="J347" s="16">
        <f t="shared" si="5"/>
        <v>0</v>
      </c>
    </row>
    <row r="348" spans="7:10" x14ac:dyDescent="0.3">
      <c r="G348" s="221">
        <v>42112</v>
      </c>
      <c r="H348">
        <v>0</v>
      </c>
      <c r="I348">
        <v>0</v>
      </c>
      <c r="J348" s="16">
        <f t="shared" si="5"/>
        <v>0</v>
      </c>
    </row>
    <row r="349" spans="7:10" x14ac:dyDescent="0.3">
      <c r="G349" s="221">
        <v>42115</v>
      </c>
      <c r="H349">
        <v>0</v>
      </c>
      <c r="I349">
        <v>0</v>
      </c>
      <c r="J349" s="16">
        <f t="shared" si="5"/>
        <v>0</v>
      </c>
    </row>
    <row r="350" spans="7:10" x14ac:dyDescent="0.3">
      <c r="G350" s="221">
        <v>42133</v>
      </c>
      <c r="H350">
        <v>0</v>
      </c>
      <c r="I350">
        <v>0</v>
      </c>
      <c r="J350" s="16">
        <f t="shared" si="5"/>
        <v>0</v>
      </c>
    </row>
    <row r="351" spans="7:10" x14ac:dyDescent="0.3">
      <c r="G351" s="221">
        <v>42160</v>
      </c>
      <c r="H351">
        <v>0</v>
      </c>
      <c r="I351">
        <v>0</v>
      </c>
      <c r="J351" s="16">
        <f t="shared" si="5"/>
        <v>0</v>
      </c>
    </row>
    <row r="352" spans="7:10" x14ac:dyDescent="0.3">
      <c r="G352" s="221">
        <v>42165</v>
      </c>
      <c r="H352">
        <v>0</v>
      </c>
      <c r="I352">
        <v>0</v>
      </c>
      <c r="J352" s="16">
        <f t="shared" si="5"/>
        <v>0</v>
      </c>
    </row>
    <row r="353" spans="7:10" x14ac:dyDescent="0.3">
      <c r="G353" s="221">
        <v>42187</v>
      </c>
      <c r="H353">
        <v>0</v>
      </c>
      <c r="I353">
        <v>0</v>
      </c>
      <c r="J353" s="16">
        <f t="shared" si="5"/>
        <v>0</v>
      </c>
    </row>
    <row r="354" spans="7:10" x14ac:dyDescent="0.3">
      <c r="G354" s="221">
        <v>42190</v>
      </c>
      <c r="H354">
        <v>0</v>
      </c>
      <c r="I354">
        <v>0</v>
      </c>
      <c r="J354" s="16">
        <f t="shared" si="5"/>
        <v>0</v>
      </c>
    </row>
    <row r="355" spans="7:10" x14ac:dyDescent="0.3">
      <c r="G355" s="221">
        <v>42211</v>
      </c>
      <c r="H355">
        <v>0</v>
      </c>
      <c r="I355">
        <v>0</v>
      </c>
      <c r="J355" s="16">
        <f t="shared" si="5"/>
        <v>0</v>
      </c>
    </row>
    <row r="356" spans="7:10" x14ac:dyDescent="0.3">
      <c r="G356" s="221">
        <v>42215</v>
      </c>
      <c r="H356">
        <v>1</v>
      </c>
      <c r="I356">
        <v>0</v>
      </c>
      <c r="J356" s="16">
        <f t="shared" si="5"/>
        <v>1</v>
      </c>
    </row>
    <row r="357" spans="7:10" x14ac:dyDescent="0.3">
      <c r="G357" s="221">
        <v>42220</v>
      </c>
      <c r="H357">
        <v>0</v>
      </c>
      <c r="I357">
        <v>0</v>
      </c>
      <c r="J357" s="16">
        <f t="shared" si="5"/>
        <v>0</v>
      </c>
    </row>
    <row r="358" spans="7:10" x14ac:dyDescent="0.3">
      <c r="G358" s="221">
        <v>42231</v>
      </c>
      <c r="H358">
        <v>0</v>
      </c>
      <c r="I358">
        <v>0</v>
      </c>
      <c r="J358" s="16">
        <f t="shared" si="5"/>
        <v>0</v>
      </c>
    </row>
    <row r="359" spans="7:10" x14ac:dyDescent="0.3">
      <c r="G359" s="221">
        <v>42236</v>
      </c>
      <c r="H359">
        <v>0</v>
      </c>
      <c r="I359">
        <v>0</v>
      </c>
      <c r="J359" s="16">
        <f t="shared" si="5"/>
        <v>0</v>
      </c>
    </row>
    <row r="360" spans="7:10" x14ac:dyDescent="0.3">
      <c r="G360" s="221">
        <v>42249</v>
      </c>
      <c r="H360">
        <v>0</v>
      </c>
      <c r="I360">
        <v>0</v>
      </c>
      <c r="J360" s="16">
        <f t="shared" si="5"/>
        <v>0</v>
      </c>
    </row>
    <row r="361" spans="7:10" x14ac:dyDescent="0.3">
      <c r="G361" s="221">
        <v>42251</v>
      </c>
      <c r="H361">
        <v>0</v>
      </c>
      <c r="I361">
        <v>0</v>
      </c>
      <c r="J361" s="16">
        <f t="shared" si="5"/>
        <v>0</v>
      </c>
    </row>
    <row r="362" spans="7:10" x14ac:dyDescent="0.3">
      <c r="G362" s="221">
        <v>42252</v>
      </c>
      <c r="H362">
        <v>0</v>
      </c>
      <c r="I362">
        <v>0</v>
      </c>
      <c r="J362" s="16">
        <f t="shared" si="5"/>
        <v>0</v>
      </c>
    </row>
    <row r="363" spans="7:10" x14ac:dyDescent="0.3">
      <c r="G363" s="221">
        <v>42256</v>
      </c>
      <c r="H363">
        <v>0</v>
      </c>
      <c r="I363">
        <v>0</v>
      </c>
      <c r="J363" s="16">
        <f t="shared" si="5"/>
        <v>0</v>
      </c>
    </row>
    <row r="364" spans="7:10" x14ac:dyDescent="0.3">
      <c r="G364" s="221">
        <v>4226</v>
      </c>
      <c r="H364">
        <v>0</v>
      </c>
      <c r="I364">
        <v>0</v>
      </c>
      <c r="J364" s="16">
        <f t="shared" si="5"/>
        <v>0</v>
      </c>
    </row>
    <row r="365" spans="7:10" x14ac:dyDescent="0.3">
      <c r="G365" s="221">
        <v>42260</v>
      </c>
      <c r="H365">
        <v>0</v>
      </c>
      <c r="I365">
        <v>0</v>
      </c>
      <c r="J365" s="16">
        <f t="shared" si="5"/>
        <v>0</v>
      </c>
    </row>
    <row r="366" spans="7:10" x14ac:dyDescent="0.3">
      <c r="G366" s="221">
        <v>42270</v>
      </c>
      <c r="H366">
        <v>0</v>
      </c>
      <c r="I366">
        <v>0</v>
      </c>
      <c r="J366" s="16">
        <f t="shared" si="5"/>
        <v>0</v>
      </c>
    </row>
    <row r="367" spans="7:10" x14ac:dyDescent="0.3">
      <c r="G367" s="221">
        <v>42293</v>
      </c>
      <c r="H367">
        <v>0</v>
      </c>
      <c r="I367">
        <v>0</v>
      </c>
      <c r="J367" s="16">
        <f t="shared" si="5"/>
        <v>0</v>
      </c>
    </row>
    <row r="368" spans="7:10" x14ac:dyDescent="0.3">
      <c r="G368" s="221">
        <v>42297</v>
      </c>
      <c r="H368">
        <v>0</v>
      </c>
      <c r="I368">
        <v>0</v>
      </c>
      <c r="J368" s="16">
        <f t="shared" si="5"/>
        <v>0</v>
      </c>
    </row>
    <row r="369" spans="7:10" x14ac:dyDescent="0.3">
      <c r="G369" s="221">
        <v>42298</v>
      </c>
      <c r="H369">
        <v>0</v>
      </c>
      <c r="I369">
        <v>0</v>
      </c>
      <c r="J369" s="16">
        <f t="shared" si="5"/>
        <v>0</v>
      </c>
    </row>
    <row r="370" spans="7:10" x14ac:dyDescent="0.3">
      <c r="G370" s="221">
        <v>42319</v>
      </c>
      <c r="H370">
        <v>0</v>
      </c>
      <c r="I370">
        <v>0</v>
      </c>
      <c r="J370" s="16">
        <f t="shared" si="5"/>
        <v>0</v>
      </c>
    </row>
    <row r="371" spans="7:10" x14ac:dyDescent="0.3">
      <c r="G371" s="221">
        <v>42320</v>
      </c>
      <c r="H371">
        <v>1</v>
      </c>
      <c r="I371">
        <v>0</v>
      </c>
      <c r="J371" s="16">
        <f t="shared" si="5"/>
        <v>1</v>
      </c>
    </row>
    <row r="372" spans="7:10" x14ac:dyDescent="0.3">
      <c r="G372" s="221">
        <v>42330</v>
      </c>
      <c r="H372">
        <v>0</v>
      </c>
      <c r="I372">
        <v>0</v>
      </c>
      <c r="J372" s="16">
        <f t="shared" si="5"/>
        <v>0</v>
      </c>
    </row>
    <row r="373" spans="7:10" x14ac:dyDescent="0.3">
      <c r="G373" s="221">
        <v>42348</v>
      </c>
      <c r="H373">
        <v>0</v>
      </c>
      <c r="I373">
        <v>0</v>
      </c>
      <c r="J373" s="16">
        <f t="shared" si="5"/>
        <v>0</v>
      </c>
    </row>
    <row r="374" spans="7:10" x14ac:dyDescent="0.3">
      <c r="G374" s="221">
        <v>42351</v>
      </c>
      <c r="H374">
        <v>0</v>
      </c>
      <c r="I374">
        <v>0</v>
      </c>
      <c r="J374" s="16">
        <f t="shared" si="5"/>
        <v>0</v>
      </c>
    </row>
    <row r="375" spans="7:10" x14ac:dyDescent="0.3">
      <c r="G375" s="221">
        <v>42356</v>
      </c>
      <c r="H375">
        <v>0</v>
      </c>
      <c r="I375">
        <v>0</v>
      </c>
      <c r="J375" s="16">
        <f t="shared" si="5"/>
        <v>0</v>
      </c>
    </row>
    <row r="376" spans="7:10" x14ac:dyDescent="0.3">
      <c r="G376" s="221">
        <v>42366</v>
      </c>
      <c r="H376">
        <v>0</v>
      </c>
      <c r="I376">
        <v>0</v>
      </c>
      <c r="J376" s="16">
        <f t="shared" si="5"/>
        <v>0</v>
      </c>
    </row>
    <row r="377" spans="7:10" x14ac:dyDescent="0.3">
      <c r="G377" s="221">
        <v>42369</v>
      </c>
      <c r="H377">
        <v>0</v>
      </c>
      <c r="I377">
        <v>0</v>
      </c>
      <c r="J377" s="16">
        <f t="shared" si="5"/>
        <v>0</v>
      </c>
    </row>
    <row r="378" spans="7:10" x14ac:dyDescent="0.3">
      <c r="G378" s="221">
        <v>42381</v>
      </c>
      <c r="H378">
        <v>0</v>
      </c>
      <c r="I378">
        <v>0</v>
      </c>
      <c r="J378" s="16">
        <f t="shared" si="5"/>
        <v>0</v>
      </c>
    </row>
    <row r="379" spans="7:10" x14ac:dyDescent="0.3">
      <c r="G379" s="221">
        <v>42384</v>
      </c>
      <c r="H379">
        <v>0</v>
      </c>
      <c r="I379">
        <v>0</v>
      </c>
      <c r="J379" s="16">
        <f t="shared" si="5"/>
        <v>0</v>
      </c>
    </row>
    <row r="380" spans="7:10" x14ac:dyDescent="0.3">
      <c r="G380" s="221">
        <v>42394</v>
      </c>
      <c r="H380">
        <v>0</v>
      </c>
      <c r="I380">
        <v>0</v>
      </c>
      <c r="J380" s="16">
        <f t="shared" si="5"/>
        <v>0</v>
      </c>
    </row>
    <row r="381" spans="7:10" x14ac:dyDescent="0.3">
      <c r="G381" s="221">
        <v>42396</v>
      </c>
      <c r="H381">
        <v>0</v>
      </c>
      <c r="I381">
        <v>0</v>
      </c>
      <c r="J381" s="16">
        <f t="shared" si="5"/>
        <v>0</v>
      </c>
    </row>
    <row r="382" spans="7:10" x14ac:dyDescent="0.3">
      <c r="G382" s="221">
        <v>42400</v>
      </c>
      <c r="H382">
        <v>0</v>
      </c>
      <c r="I382">
        <v>0</v>
      </c>
      <c r="J382" s="16">
        <f t="shared" si="5"/>
        <v>0</v>
      </c>
    </row>
    <row r="383" spans="7:10" x14ac:dyDescent="0.3">
      <c r="G383" s="221">
        <v>42401</v>
      </c>
      <c r="H383">
        <v>0</v>
      </c>
      <c r="I383">
        <v>0</v>
      </c>
      <c r="J383" s="16">
        <f t="shared" si="5"/>
        <v>0</v>
      </c>
    </row>
    <row r="384" spans="7:10" x14ac:dyDescent="0.3">
      <c r="G384" s="221">
        <v>42404</v>
      </c>
      <c r="H384">
        <v>0</v>
      </c>
      <c r="I384">
        <v>0</v>
      </c>
      <c r="J384" s="16">
        <f t="shared" si="5"/>
        <v>0</v>
      </c>
    </row>
    <row r="385" spans="7:10" x14ac:dyDescent="0.3">
      <c r="G385" s="221">
        <v>42422</v>
      </c>
      <c r="H385">
        <v>0</v>
      </c>
      <c r="I385">
        <v>0</v>
      </c>
      <c r="J385" s="16">
        <f t="shared" si="5"/>
        <v>0</v>
      </c>
    </row>
    <row r="386" spans="7:10" x14ac:dyDescent="0.3">
      <c r="G386" s="221">
        <v>42435</v>
      </c>
      <c r="H386">
        <v>0</v>
      </c>
      <c r="I386">
        <v>0</v>
      </c>
      <c r="J386" s="16">
        <f t="shared" si="5"/>
        <v>0</v>
      </c>
    </row>
    <row r="387" spans="7:10" x14ac:dyDescent="0.3">
      <c r="G387" s="221">
        <v>42436</v>
      </c>
      <c r="H387">
        <v>1</v>
      </c>
      <c r="I387">
        <v>0</v>
      </c>
      <c r="J387" s="16">
        <f t="shared" si="5"/>
        <v>1</v>
      </c>
    </row>
    <row r="388" spans="7:10" x14ac:dyDescent="0.3">
      <c r="G388" s="221">
        <v>42445</v>
      </c>
      <c r="H388">
        <v>0</v>
      </c>
      <c r="I388">
        <v>0</v>
      </c>
      <c r="J388" s="16">
        <f t="shared" ref="J388:J451" si="6">+H388+I388</f>
        <v>0</v>
      </c>
    </row>
    <row r="389" spans="7:10" x14ac:dyDescent="0.3">
      <c r="G389" s="221">
        <v>42448</v>
      </c>
      <c r="H389">
        <v>0</v>
      </c>
      <c r="I389">
        <v>0</v>
      </c>
      <c r="J389" s="16">
        <f t="shared" si="6"/>
        <v>0</v>
      </c>
    </row>
    <row r="390" spans="7:10" x14ac:dyDescent="0.3">
      <c r="G390" s="221">
        <v>42452</v>
      </c>
      <c r="H390">
        <v>0</v>
      </c>
      <c r="I390">
        <v>0</v>
      </c>
      <c r="J390" s="16">
        <f t="shared" si="6"/>
        <v>0</v>
      </c>
    </row>
    <row r="391" spans="7:10" x14ac:dyDescent="0.3">
      <c r="G391" s="221">
        <v>42457</v>
      </c>
      <c r="H391">
        <v>0</v>
      </c>
      <c r="I391">
        <v>0</v>
      </c>
      <c r="J391" s="16">
        <f t="shared" si="6"/>
        <v>0</v>
      </c>
    </row>
    <row r="392" spans="7:10" x14ac:dyDescent="0.3">
      <c r="G392" s="221">
        <v>42463</v>
      </c>
      <c r="H392">
        <v>0</v>
      </c>
      <c r="I392">
        <v>0</v>
      </c>
      <c r="J392" s="16">
        <f t="shared" si="6"/>
        <v>0</v>
      </c>
    </row>
    <row r="393" spans="7:10" x14ac:dyDescent="0.3">
      <c r="G393" s="221">
        <v>42467</v>
      </c>
      <c r="H393">
        <v>0</v>
      </c>
      <c r="I393">
        <v>0</v>
      </c>
      <c r="J393" s="16">
        <f t="shared" si="6"/>
        <v>0</v>
      </c>
    </row>
    <row r="394" spans="7:10" x14ac:dyDescent="0.3">
      <c r="G394" s="221">
        <v>4268</v>
      </c>
      <c r="H394">
        <v>0</v>
      </c>
      <c r="I394">
        <v>0</v>
      </c>
      <c r="J394" s="16">
        <f t="shared" si="6"/>
        <v>0</v>
      </c>
    </row>
    <row r="395" spans="7:10" x14ac:dyDescent="0.3">
      <c r="G395" s="221">
        <v>4289</v>
      </c>
      <c r="H395">
        <v>0</v>
      </c>
      <c r="I395">
        <v>0</v>
      </c>
      <c r="J395" s="16">
        <f t="shared" si="6"/>
        <v>0</v>
      </c>
    </row>
    <row r="396" spans="7:10" x14ac:dyDescent="0.3">
      <c r="G396" s="221">
        <v>4296</v>
      </c>
      <c r="H396">
        <v>0</v>
      </c>
      <c r="I396">
        <v>0</v>
      </c>
      <c r="J396" s="16">
        <f t="shared" si="6"/>
        <v>0</v>
      </c>
    </row>
    <row r="397" spans="7:10" x14ac:dyDescent="0.3">
      <c r="G397" s="221">
        <v>43007</v>
      </c>
      <c r="H397">
        <v>0</v>
      </c>
      <c r="I397">
        <v>0</v>
      </c>
      <c r="J397" s="16">
        <f t="shared" si="6"/>
        <v>0</v>
      </c>
    </row>
    <row r="398" spans="7:10" x14ac:dyDescent="0.3">
      <c r="G398" s="221">
        <v>43008</v>
      </c>
      <c r="H398">
        <v>1</v>
      </c>
      <c r="I398">
        <v>1</v>
      </c>
      <c r="J398" s="16">
        <f t="shared" si="6"/>
        <v>2</v>
      </c>
    </row>
    <row r="399" spans="7:10" x14ac:dyDescent="0.3">
      <c r="G399" s="221">
        <v>43027</v>
      </c>
      <c r="H399">
        <v>0</v>
      </c>
      <c r="I399">
        <v>0</v>
      </c>
      <c r="J399" s="16">
        <f t="shared" si="6"/>
        <v>0</v>
      </c>
    </row>
    <row r="400" spans="7:10" x14ac:dyDescent="0.3">
      <c r="G400" s="221">
        <v>43030</v>
      </c>
      <c r="H400">
        <v>0</v>
      </c>
      <c r="I400">
        <v>0</v>
      </c>
      <c r="J400" s="16">
        <f t="shared" si="6"/>
        <v>0</v>
      </c>
    </row>
    <row r="401" spans="7:10" x14ac:dyDescent="0.3">
      <c r="G401" s="221">
        <v>43077</v>
      </c>
      <c r="H401">
        <v>0</v>
      </c>
      <c r="I401">
        <v>0</v>
      </c>
      <c r="J401" s="16">
        <f t="shared" si="6"/>
        <v>0</v>
      </c>
    </row>
    <row r="402" spans="7:10" x14ac:dyDescent="0.3">
      <c r="G402" s="221">
        <v>4322</v>
      </c>
      <c r="H402">
        <v>0</v>
      </c>
      <c r="I402">
        <v>0</v>
      </c>
      <c r="J402" s="16">
        <f t="shared" si="6"/>
        <v>0</v>
      </c>
    </row>
    <row r="403" spans="7:10" x14ac:dyDescent="0.3">
      <c r="G403" s="221">
        <v>433</v>
      </c>
      <c r="H403">
        <v>0</v>
      </c>
      <c r="I403">
        <v>0</v>
      </c>
      <c r="J403" s="16">
        <f t="shared" si="6"/>
        <v>0</v>
      </c>
    </row>
    <row r="404" spans="7:10" x14ac:dyDescent="0.3">
      <c r="G404" s="221">
        <v>438</v>
      </c>
      <c r="H404">
        <v>0</v>
      </c>
      <c r="I404">
        <v>0</v>
      </c>
      <c r="J404" s="16">
        <f t="shared" si="6"/>
        <v>0</v>
      </c>
    </row>
    <row r="405" spans="7:10" x14ac:dyDescent="0.3">
      <c r="G405" s="221">
        <v>4388</v>
      </c>
      <c r="H405">
        <v>0</v>
      </c>
      <c r="I405">
        <v>0</v>
      </c>
      <c r="J405" s="16">
        <f t="shared" si="6"/>
        <v>0</v>
      </c>
    </row>
    <row r="406" spans="7:10" x14ac:dyDescent="0.3">
      <c r="G406" s="221">
        <v>4393</v>
      </c>
      <c r="H406">
        <v>0</v>
      </c>
      <c r="I406">
        <v>0</v>
      </c>
      <c r="J406" s="16">
        <f t="shared" si="6"/>
        <v>0</v>
      </c>
    </row>
    <row r="407" spans="7:10" x14ac:dyDescent="0.3">
      <c r="G407" s="221">
        <v>442</v>
      </c>
      <c r="H407">
        <v>0</v>
      </c>
      <c r="I407">
        <v>0</v>
      </c>
      <c r="J407" s="16">
        <f t="shared" si="6"/>
        <v>0</v>
      </c>
    </row>
    <row r="408" spans="7:10" x14ac:dyDescent="0.3">
      <c r="G408" s="221">
        <v>4434</v>
      </c>
      <c r="H408">
        <v>0</v>
      </c>
      <c r="I408">
        <v>0</v>
      </c>
      <c r="J408" s="16">
        <f t="shared" si="6"/>
        <v>0</v>
      </c>
    </row>
    <row r="409" spans="7:10" x14ac:dyDescent="0.3">
      <c r="G409" s="221">
        <v>4449</v>
      </c>
      <c r="H409">
        <v>0</v>
      </c>
      <c r="I409">
        <v>0</v>
      </c>
      <c r="J409" s="16">
        <f t="shared" si="6"/>
        <v>0</v>
      </c>
    </row>
    <row r="410" spans="7:10" x14ac:dyDescent="0.3">
      <c r="G410" s="221">
        <v>446</v>
      </c>
      <c r="H410">
        <v>0</v>
      </c>
      <c r="I410">
        <v>0</v>
      </c>
      <c r="J410" s="16">
        <f t="shared" si="6"/>
        <v>0</v>
      </c>
    </row>
    <row r="411" spans="7:10" x14ac:dyDescent="0.3">
      <c r="G411" s="221">
        <v>4495</v>
      </c>
      <c r="H411">
        <v>0</v>
      </c>
      <c r="I411">
        <v>0</v>
      </c>
      <c r="J411" s="16">
        <f t="shared" si="6"/>
        <v>0</v>
      </c>
    </row>
    <row r="412" spans="7:10" x14ac:dyDescent="0.3">
      <c r="G412" s="221">
        <v>45075</v>
      </c>
      <c r="H412">
        <v>0</v>
      </c>
      <c r="I412">
        <v>0</v>
      </c>
      <c r="J412" s="16">
        <f t="shared" si="6"/>
        <v>0</v>
      </c>
    </row>
    <row r="413" spans="7:10" x14ac:dyDescent="0.3">
      <c r="G413" s="221">
        <v>4541</v>
      </c>
      <c r="H413">
        <v>0</v>
      </c>
      <c r="I413">
        <v>0</v>
      </c>
      <c r="J413" s="16">
        <f t="shared" si="6"/>
        <v>0</v>
      </c>
    </row>
    <row r="414" spans="7:10" x14ac:dyDescent="0.3">
      <c r="G414" s="221">
        <v>4564</v>
      </c>
      <c r="H414">
        <v>0</v>
      </c>
      <c r="I414">
        <v>0</v>
      </c>
      <c r="J414" s="16">
        <f t="shared" si="6"/>
        <v>0</v>
      </c>
    </row>
    <row r="415" spans="7:10" x14ac:dyDescent="0.3">
      <c r="G415" s="221">
        <v>4566</v>
      </c>
      <c r="H415">
        <v>0</v>
      </c>
      <c r="I415">
        <v>0</v>
      </c>
      <c r="J415" s="16">
        <f t="shared" si="6"/>
        <v>0</v>
      </c>
    </row>
    <row r="416" spans="7:10" x14ac:dyDescent="0.3">
      <c r="G416" s="221">
        <v>4581</v>
      </c>
      <c r="H416">
        <v>0</v>
      </c>
      <c r="I416">
        <v>0</v>
      </c>
      <c r="J416" s="16">
        <f t="shared" si="6"/>
        <v>0</v>
      </c>
    </row>
    <row r="417" spans="7:10" x14ac:dyDescent="0.3">
      <c r="G417" s="221">
        <v>4584</v>
      </c>
      <c r="H417">
        <v>0</v>
      </c>
      <c r="I417">
        <v>0</v>
      </c>
      <c r="J417" s="16">
        <f t="shared" si="6"/>
        <v>0</v>
      </c>
    </row>
    <row r="418" spans="7:10" x14ac:dyDescent="0.3">
      <c r="G418" s="221">
        <v>46037</v>
      </c>
      <c r="H418">
        <v>0</v>
      </c>
      <c r="I418">
        <v>0</v>
      </c>
      <c r="J418" s="16">
        <f t="shared" si="6"/>
        <v>0</v>
      </c>
    </row>
    <row r="419" spans="7:10" x14ac:dyDescent="0.3">
      <c r="G419" s="221">
        <v>4617</v>
      </c>
      <c r="H419">
        <v>0</v>
      </c>
      <c r="I419">
        <v>0</v>
      </c>
      <c r="J419" s="16">
        <f t="shared" si="6"/>
        <v>0</v>
      </c>
    </row>
    <row r="420" spans="7:10" x14ac:dyDescent="0.3">
      <c r="G420" s="221">
        <v>4639</v>
      </c>
      <c r="H420">
        <v>0</v>
      </c>
      <c r="I420">
        <v>0</v>
      </c>
      <c r="J420" s="16">
        <f t="shared" si="6"/>
        <v>0</v>
      </c>
    </row>
    <row r="421" spans="7:10" x14ac:dyDescent="0.3">
      <c r="G421" s="221">
        <v>4640</v>
      </c>
      <c r="H421">
        <v>0</v>
      </c>
      <c r="I421">
        <v>0</v>
      </c>
      <c r="J421" s="16">
        <f t="shared" si="6"/>
        <v>0</v>
      </c>
    </row>
    <row r="422" spans="7:10" x14ac:dyDescent="0.3">
      <c r="G422" s="221">
        <v>4658</v>
      </c>
      <c r="H422">
        <v>0</v>
      </c>
      <c r="I422">
        <v>0</v>
      </c>
      <c r="J422" s="16">
        <f t="shared" si="6"/>
        <v>0</v>
      </c>
    </row>
    <row r="423" spans="7:10" x14ac:dyDescent="0.3">
      <c r="G423" s="221">
        <v>4662</v>
      </c>
      <c r="H423">
        <v>0</v>
      </c>
      <c r="I423">
        <v>0</v>
      </c>
      <c r="J423" s="16">
        <f t="shared" si="6"/>
        <v>0</v>
      </c>
    </row>
    <row r="424" spans="7:10" x14ac:dyDescent="0.3">
      <c r="G424" s="221">
        <v>4665</v>
      </c>
      <c r="H424">
        <v>0</v>
      </c>
      <c r="I424">
        <v>0</v>
      </c>
      <c r="J424" s="16">
        <f t="shared" si="6"/>
        <v>0</v>
      </c>
    </row>
    <row r="425" spans="7:10" x14ac:dyDescent="0.3">
      <c r="G425" s="221">
        <v>47029</v>
      </c>
      <c r="H425">
        <v>0</v>
      </c>
      <c r="I425">
        <v>0</v>
      </c>
      <c r="J425" s="16">
        <f t="shared" si="6"/>
        <v>0</v>
      </c>
    </row>
    <row r="426" spans="7:10" x14ac:dyDescent="0.3">
      <c r="G426" s="221">
        <v>4709</v>
      </c>
      <c r="H426">
        <v>0</v>
      </c>
      <c r="I426">
        <v>0</v>
      </c>
      <c r="J426" s="16">
        <f t="shared" si="6"/>
        <v>0</v>
      </c>
    </row>
    <row r="427" spans="7:10" x14ac:dyDescent="0.3">
      <c r="G427" s="221">
        <v>4710</v>
      </c>
      <c r="H427">
        <v>0</v>
      </c>
      <c r="I427">
        <v>0</v>
      </c>
      <c r="J427" s="16">
        <f t="shared" si="6"/>
        <v>0</v>
      </c>
    </row>
    <row r="428" spans="7:10" x14ac:dyDescent="0.3">
      <c r="G428" s="221">
        <v>4719</v>
      </c>
      <c r="H428">
        <v>0</v>
      </c>
      <c r="I428">
        <v>0</v>
      </c>
      <c r="J428" s="16">
        <f t="shared" si="6"/>
        <v>0</v>
      </c>
    </row>
    <row r="429" spans="7:10" x14ac:dyDescent="0.3">
      <c r="G429" s="221">
        <v>4735</v>
      </c>
      <c r="H429">
        <v>0</v>
      </c>
      <c r="I429">
        <v>0</v>
      </c>
      <c r="J429" s="16">
        <f t="shared" si="6"/>
        <v>0</v>
      </c>
    </row>
    <row r="430" spans="7:10" x14ac:dyDescent="0.3">
      <c r="G430" s="221">
        <v>4762</v>
      </c>
      <c r="H430">
        <v>0</v>
      </c>
      <c r="I430">
        <v>0</v>
      </c>
      <c r="J430" s="16">
        <f t="shared" si="6"/>
        <v>0</v>
      </c>
    </row>
    <row r="431" spans="7:10" x14ac:dyDescent="0.3">
      <c r="G431" s="221">
        <v>481</v>
      </c>
      <c r="H431">
        <v>0</v>
      </c>
      <c r="I431">
        <v>0</v>
      </c>
      <c r="J431" s="16">
        <f t="shared" si="6"/>
        <v>0</v>
      </c>
    </row>
    <row r="432" spans="7:10" x14ac:dyDescent="0.3">
      <c r="G432" s="221">
        <v>4833</v>
      </c>
      <c r="H432">
        <v>0</v>
      </c>
      <c r="I432">
        <v>0</v>
      </c>
      <c r="J432" s="16">
        <f t="shared" si="6"/>
        <v>0</v>
      </c>
    </row>
    <row r="433" spans="7:10" x14ac:dyDescent="0.3">
      <c r="G433" s="221">
        <v>4874</v>
      </c>
      <c r="H433">
        <v>0</v>
      </c>
      <c r="I433">
        <v>0</v>
      </c>
      <c r="J433" s="16">
        <f t="shared" si="6"/>
        <v>0</v>
      </c>
    </row>
    <row r="434" spans="7:10" x14ac:dyDescent="0.3">
      <c r="G434" s="221">
        <v>4950</v>
      </c>
      <c r="H434">
        <v>0</v>
      </c>
      <c r="I434">
        <v>0</v>
      </c>
      <c r="J434" s="16">
        <f t="shared" si="6"/>
        <v>0</v>
      </c>
    </row>
    <row r="435" spans="7:10" x14ac:dyDescent="0.3">
      <c r="G435" s="221">
        <v>4969</v>
      </c>
      <c r="H435">
        <v>0</v>
      </c>
      <c r="I435">
        <v>0</v>
      </c>
      <c r="J435" s="16">
        <f t="shared" si="6"/>
        <v>0</v>
      </c>
    </row>
    <row r="436" spans="7:10" x14ac:dyDescent="0.3">
      <c r="G436" s="221">
        <v>4970</v>
      </c>
      <c r="H436">
        <v>0</v>
      </c>
      <c r="I436">
        <v>0</v>
      </c>
      <c r="J436" s="16">
        <f t="shared" si="6"/>
        <v>0</v>
      </c>
    </row>
    <row r="437" spans="7:10" x14ac:dyDescent="0.3">
      <c r="G437" s="221">
        <v>4997</v>
      </c>
      <c r="H437">
        <v>0</v>
      </c>
      <c r="I437">
        <v>0</v>
      </c>
      <c r="J437" s="16">
        <f t="shared" si="6"/>
        <v>0</v>
      </c>
    </row>
    <row r="438" spans="7:10" x14ac:dyDescent="0.3">
      <c r="G438" s="221">
        <v>50033</v>
      </c>
      <c r="H438">
        <v>0</v>
      </c>
      <c r="I438">
        <v>0</v>
      </c>
      <c r="J438" s="16">
        <f t="shared" si="6"/>
        <v>0</v>
      </c>
    </row>
    <row r="439" spans="7:10" x14ac:dyDescent="0.3">
      <c r="G439" s="221">
        <v>50055</v>
      </c>
      <c r="H439">
        <v>0</v>
      </c>
      <c r="I439">
        <v>0</v>
      </c>
      <c r="J439" s="16">
        <f t="shared" si="6"/>
        <v>0</v>
      </c>
    </row>
    <row r="440" spans="7:10" x14ac:dyDescent="0.3">
      <c r="G440" s="221">
        <v>5006</v>
      </c>
      <c r="H440">
        <v>0</v>
      </c>
      <c r="I440">
        <v>0</v>
      </c>
      <c r="J440" s="16">
        <f t="shared" si="6"/>
        <v>0</v>
      </c>
    </row>
    <row r="441" spans="7:10" x14ac:dyDescent="0.3">
      <c r="G441" s="221">
        <v>50097</v>
      </c>
      <c r="H441">
        <v>0</v>
      </c>
      <c r="I441">
        <v>0</v>
      </c>
      <c r="J441" s="16">
        <f t="shared" si="6"/>
        <v>0</v>
      </c>
    </row>
    <row r="442" spans="7:10" x14ac:dyDescent="0.3">
      <c r="G442" s="221">
        <v>50135</v>
      </c>
      <c r="H442">
        <v>0</v>
      </c>
      <c r="I442">
        <v>0</v>
      </c>
      <c r="J442" s="16">
        <f t="shared" si="6"/>
        <v>0</v>
      </c>
    </row>
    <row r="443" spans="7:10" x14ac:dyDescent="0.3">
      <c r="G443" s="221">
        <v>5016</v>
      </c>
      <c r="H443">
        <v>0</v>
      </c>
      <c r="I443">
        <v>0</v>
      </c>
      <c r="J443" s="16">
        <f t="shared" si="6"/>
        <v>0</v>
      </c>
    </row>
    <row r="444" spans="7:10" x14ac:dyDescent="0.3">
      <c r="G444" s="221">
        <v>50187</v>
      </c>
      <c r="H444">
        <v>0</v>
      </c>
      <c r="I444">
        <v>0</v>
      </c>
      <c r="J444" s="16">
        <f t="shared" si="6"/>
        <v>0</v>
      </c>
    </row>
    <row r="445" spans="7:10" x14ac:dyDescent="0.3">
      <c r="G445" s="221">
        <v>50209</v>
      </c>
      <c r="H445">
        <v>0</v>
      </c>
      <c r="I445">
        <v>0</v>
      </c>
      <c r="J445" s="16">
        <f t="shared" si="6"/>
        <v>0</v>
      </c>
    </row>
    <row r="446" spans="7:10" x14ac:dyDescent="0.3">
      <c r="G446" s="221">
        <v>50210</v>
      </c>
      <c r="H446">
        <v>0</v>
      </c>
      <c r="I446">
        <v>0</v>
      </c>
      <c r="J446" s="16">
        <f t="shared" si="6"/>
        <v>0</v>
      </c>
    </row>
    <row r="447" spans="7:10" x14ac:dyDescent="0.3">
      <c r="G447" s="221">
        <v>50247</v>
      </c>
      <c r="H447">
        <v>0</v>
      </c>
      <c r="I447">
        <v>0</v>
      </c>
      <c r="J447" s="16">
        <f t="shared" si="6"/>
        <v>0</v>
      </c>
    </row>
    <row r="448" spans="7:10" x14ac:dyDescent="0.3">
      <c r="G448" s="221">
        <v>50254</v>
      </c>
      <c r="H448">
        <v>0</v>
      </c>
      <c r="I448">
        <v>0</v>
      </c>
      <c r="J448" s="16">
        <f t="shared" si="6"/>
        <v>0</v>
      </c>
    </row>
    <row r="449" spans="7:10" x14ac:dyDescent="0.3">
      <c r="G449" s="221">
        <v>50272</v>
      </c>
      <c r="H449">
        <v>0</v>
      </c>
      <c r="I449">
        <v>0</v>
      </c>
      <c r="J449" s="16">
        <f t="shared" si="6"/>
        <v>0</v>
      </c>
    </row>
    <row r="450" spans="7:10" x14ac:dyDescent="0.3">
      <c r="G450" s="221">
        <v>50279</v>
      </c>
      <c r="H450">
        <v>0</v>
      </c>
      <c r="I450">
        <v>0</v>
      </c>
      <c r="J450" s="16">
        <f t="shared" si="6"/>
        <v>0</v>
      </c>
    </row>
    <row r="451" spans="7:10" x14ac:dyDescent="0.3">
      <c r="G451" s="221">
        <v>50303</v>
      </c>
      <c r="H451">
        <v>0</v>
      </c>
      <c r="I451">
        <v>0</v>
      </c>
      <c r="J451" s="16">
        <f t="shared" si="6"/>
        <v>0</v>
      </c>
    </row>
    <row r="452" spans="7:10" x14ac:dyDescent="0.3">
      <c r="G452" s="221">
        <v>50304</v>
      </c>
      <c r="H452">
        <v>0</v>
      </c>
      <c r="I452">
        <v>0</v>
      </c>
      <c r="J452" s="16">
        <f t="shared" ref="J452:J515" si="7">+H452+I452</f>
        <v>0</v>
      </c>
    </row>
    <row r="453" spans="7:10" x14ac:dyDescent="0.3">
      <c r="G453" s="221">
        <v>50312</v>
      </c>
      <c r="H453">
        <v>0</v>
      </c>
      <c r="I453">
        <v>0</v>
      </c>
      <c r="J453" s="16">
        <f t="shared" si="7"/>
        <v>0</v>
      </c>
    </row>
    <row r="454" spans="7:10" x14ac:dyDescent="0.3">
      <c r="G454" s="221">
        <v>5043</v>
      </c>
      <c r="H454">
        <v>0</v>
      </c>
      <c r="I454">
        <v>0</v>
      </c>
      <c r="J454" s="16">
        <f t="shared" si="7"/>
        <v>0</v>
      </c>
    </row>
    <row r="455" spans="7:10" x14ac:dyDescent="0.3">
      <c r="G455" s="221">
        <v>5055</v>
      </c>
      <c r="H455">
        <v>0</v>
      </c>
      <c r="I455">
        <v>0</v>
      </c>
      <c r="J455" s="16">
        <f t="shared" si="7"/>
        <v>0</v>
      </c>
    </row>
    <row r="456" spans="7:10" x14ac:dyDescent="0.3">
      <c r="G456" s="221">
        <v>5074</v>
      </c>
      <c r="H456">
        <v>0</v>
      </c>
      <c r="I456">
        <v>0</v>
      </c>
      <c r="J456" s="16">
        <f t="shared" si="7"/>
        <v>0</v>
      </c>
    </row>
    <row r="457" spans="7:10" x14ac:dyDescent="0.3">
      <c r="G457" s="221">
        <v>51010</v>
      </c>
      <c r="H457">
        <v>0</v>
      </c>
      <c r="I457">
        <v>0</v>
      </c>
      <c r="J457" s="16">
        <f t="shared" si="7"/>
        <v>0</v>
      </c>
    </row>
    <row r="458" spans="7:10" x14ac:dyDescent="0.3">
      <c r="G458" s="221">
        <v>5106</v>
      </c>
      <c r="H458">
        <v>0</v>
      </c>
      <c r="I458">
        <v>0</v>
      </c>
      <c r="J458" s="16">
        <f t="shared" si="7"/>
        <v>0</v>
      </c>
    </row>
    <row r="459" spans="7:10" x14ac:dyDescent="0.3">
      <c r="G459" s="221">
        <v>511</v>
      </c>
      <c r="H459">
        <v>0</v>
      </c>
      <c r="I459">
        <v>0</v>
      </c>
      <c r="J459" s="16">
        <f t="shared" si="7"/>
        <v>0</v>
      </c>
    </row>
    <row r="460" spans="7:10" x14ac:dyDescent="0.3">
      <c r="G460" s="221">
        <v>5118</v>
      </c>
      <c r="H460">
        <v>0</v>
      </c>
      <c r="I460">
        <v>0</v>
      </c>
      <c r="J460" s="16">
        <f t="shared" si="7"/>
        <v>0</v>
      </c>
    </row>
    <row r="461" spans="7:10" x14ac:dyDescent="0.3">
      <c r="G461" s="221">
        <v>5121</v>
      </c>
      <c r="H461">
        <v>0</v>
      </c>
      <c r="I461">
        <v>0</v>
      </c>
      <c r="J461" s="16">
        <f t="shared" si="7"/>
        <v>0</v>
      </c>
    </row>
    <row r="462" spans="7:10" x14ac:dyDescent="0.3">
      <c r="G462" s="221">
        <v>5124</v>
      </c>
      <c r="H462">
        <v>0</v>
      </c>
      <c r="I462">
        <v>0</v>
      </c>
      <c r="J462" s="16">
        <f t="shared" si="7"/>
        <v>0</v>
      </c>
    </row>
    <row r="463" spans="7:10" x14ac:dyDescent="0.3">
      <c r="G463" s="221">
        <v>5135</v>
      </c>
      <c r="H463">
        <v>0</v>
      </c>
      <c r="I463">
        <v>0</v>
      </c>
      <c r="J463" s="16">
        <f t="shared" si="7"/>
        <v>0</v>
      </c>
    </row>
    <row r="464" spans="7:10" x14ac:dyDescent="0.3">
      <c r="G464" s="221">
        <v>5142</v>
      </c>
      <c r="H464">
        <v>0</v>
      </c>
      <c r="I464">
        <v>0</v>
      </c>
      <c r="J464" s="16">
        <f t="shared" si="7"/>
        <v>0</v>
      </c>
    </row>
    <row r="465" spans="7:10" x14ac:dyDescent="0.3">
      <c r="G465" s="221">
        <v>5148</v>
      </c>
      <c r="H465">
        <v>0</v>
      </c>
      <c r="I465">
        <v>0</v>
      </c>
      <c r="J465" s="16">
        <f t="shared" si="7"/>
        <v>0</v>
      </c>
    </row>
    <row r="466" spans="7:10" x14ac:dyDescent="0.3">
      <c r="G466" s="221">
        <v>5175</v>
      </c>
      <c r="H466">
        <v>0</v>
      </c>
      <c r="I466">
        <v>0</v>
      </c>
      <c r="J466" s="16">
        <f t="shared" si="7"/>
        <v>0</v>
      </c>
    </row>
    <row r="467" spans="7:10" x14ac:dyDescent="0.3">
      <c r="G467" s="221">
        <v>5177</v>
      </c>
      <c r="H467">
        <v>0</v>
      </c>
      <c r="I467">
        <v>0</v>
      </c>
      <c r="J467" s="16">
        <f t="shared" si="7"/>
        <v>0</v>
      </c>
    </row>
    <row r="468" spans="7:10" x14ac:dyDescent="0.3">
      <c r="G468" s="221">
        <v>5188</v>
      </c>
      <c r="H468">
        <v>0</v>
      </c>
      <c r="I468">
        <v>0</v>
      </c>
      <c r="J468" s="16">
        <f t="shared" si="7"/>
        <v>0</v>
      </c>
    </row>
    <row r="469" spans="7:10" x14ac:dyDescent="0.3">
      <c r="G469" s="221">
        <v>5198</v>
      </c>
      <c r="H469">
        <v>0</v>
      </c>
      <c r="I469">
        <v>0</v>
      </c>
      <c r="J469" s="16">
        <f t="shared" si="7"/>
        <v>0</v>
      </c>
    </row>
    <row r="470" spans="7:10" x14ac:dyDescent="0.3">
      <c r="G470" s="221">
        <v>52007</v>
      </c>
      <c r="H470">
        <v>0</v>
      </c>
      <c r="I470">
        <v>0</v>
      </c>
      <c r="J470" s="16">
        <f t="shared" si="7"/>
        <v>0</v>
      </c>
    </row>
    <row r="471" spans="7:10" x14ac:dyDescent="0.3">
      <c r="G471" s="221">
        <v>52009</v>
      </c>
      <c r="H471">
        <v>0</v>
      </c>
      <c r="I471">
        <v>0</v>
      </c>
      <c r="J471" s="16">
        <f t="shared" si="7"/>
        <v>0</v>
      </c>
    </row>
    <row r="472" spans="7:10" x14ac:dyDescent="0.3">
      <c r="G472" s="221">
        <v>52011</v>
      </c>
      <c r="H472">
        <v>0</v>
      </c>
      <c r="I472">
        <v>0</v>
      </c>
      <c r="J472" s="16">
        <f t="shared" si="7"/>
        <v>0</v>
      </c>
    </row>
    <row r="473" spans="7:10" x14ac:dyDescent="0.3">
      <c r="G473" s="221">
        <v>52013</v>
      </c>
      <c r="H473">
        <v>0</v>
      </c>
      <c r="I473">
        <v>0</v>
      </c>
      <c r="J473" s="16">
        <f t="shared" si="7"/>
        <v>0</v>
      </c>
    </row>
    <row r="474" spans="7:10" x14ac:dyDescent="0.3">
      <c r="G474" s="221">
        <v>52017</v>
      </c>
      <c r="H474">
        <v>0</v>
      </c>
      <c r="I474">
        <v>0</v>
      </c>
      <c r="J474" s="16">
        <f t="shared" si="7"/>
        <v>0</v>
      </c>
    </row>
    <row r="475" spans="7:10" x14ac:dyDescent="0.3">
      <c r="G475" s="221">
        <v>52033</v>
      </c>
      <c r="H475">
        <v>0</v>
      </c>
      <c r="I475">
        <v>0</v>
      </c>
      <c r="J475" s="16">
        <f t="shared" si="7"/>
        <v>0</v>
      </c>
    </row>
    <row r="476" spans="7:10" x14ac:dyDescent="0.3">
      <c r="G476" s="221">
        <v>52034</v>
      </c>
      <c r="H476">
        <v>0</v>
      </c>
      <c r="I476">
        <v>0</v>
      </c>
      <c r="J476" s="16">
        <f t="shared" si="7"/>
        <v>0</v>
      </c>
    </row>
    <row r="477" spans="7:10" x14ac:dyDescent="0.3">
      <c r="G477" s="221">
        <v>52036</v>
      </c>
      <c r="H477">
        <v>1</v>
      </c>
      <c r="I477">
        <v>0</v>
      </c>
      <c r="J477" s="16">
        <f t="shared" si="7"/>
        <v>1</v>
      </c>
    </row>
    <row r="478" spans="7:10" x14ac:dyDescent="0.3">
      <c r="G478" s="221">
        <v>52038</v>
      </c>
      <c r="H478">
        <v>0</v>
      </c>
      <c r="I478">
        <v>0</v>
      </c>
      <c r="J478" s="16">
        <f t="shared" si="7"/>
        <v>0</v>
      </c>
    </row>
    <row r="479" spans="7:10" x14ac:dyDescent="0.3">
      <c r="G479" s="221">
        <v>52047</v>
      </c>
      <c r="H479">
        <v>0</v>
      </c>
      <c r="I479">
        <v>0</v>
      </c>
      <c r="J479" s="16">
        <f t="shared" si="7"/>
        <v>0</v>
      </c>
    </row>
    <row r="480" spans="7:10" x14ac:dyDescent="0.3">
      <c r="G480" s="221">
        <v>52056</v>
      </c>
      <c r="H480">
        <v>0</v>
      </c>
      <c r="I480">
        <v>0</v>
      </c>
      <c r="J480" s="16">
        <f t="shared" si="7"/>
        <v>0</v>
      </c>
    </row>
    <row r="481" spans="7:10" x14ac:dyDescent="0.3">
      <c r="G481" s="221">
        <v>52061</v>
      </c>
      <c r="H481">
        <v>0</v>
      </c>
      <c r="I481">
        <v>0</v>
      </c>
      <c r="J481" s="16">
        <f t="shared" si="7"/>
        <v>0</v>
      </c>
    </row>
    <row r="482" spans="7:10" x14ac:dyDescent="0.3">
      <c r="G482" s="221">
        <v>5207</v>
      </c>
      <c r="H482">
        <v>0</v>
      </c>
      <c r="I482">
        <v>0</v>
      </c>
      <c r="J482" s="16">
        <f t="shared" si="7"/>
        <v>0</v>
      </c>
    </row>
    <row r="483" spans="7:10" x14ac:dyDescent="0.3">
      <c r="G483" s="221">
        <v>52078</v>
      </c>
      <c r="H483">
        <v>0</v>
      </c>
      <c r="I483">
        <v>0</v>
      </c>
      <c r="J483" s="16">
        <f t="shared" si="7"/>
        <v>0</v>
      </c>
    </row>
    <row r="484" spans="7:10" x14ac:dyDescent="0.3">
      <c r="G484" s="221">
        <v>52087</v>
      </c>
      <c r="H484">
        <v>0</v>
      </c>
      <c r="I484">
        <v>0</v>
      </c>
      <c r="J484" s="16">
        <f t="shared" si="7"/>
        <v>0</v>
      </c>
    </row>
    <row r="485" spans="7:10" x14ac:dyDescent="0.3">
      <c r="G485" s="221">
        <v>52091</v>
      </c>
      <c r="H485">
        <v>0</v>
      </c>
      <c r="I485">
        <v>0</v>
      </c>
      <c r="J485" s="16">
        <f t="shared" si="7"/>
        <v>0</v>
      </c>
    </row>
    <row r="486" spans="7:10" x14ac:dyDescent="0.3">
      <c r="G486" s="221">
        <v>52100</v>
      </c>
      <c r="H486">
        <v>0</v>
      </c>
      <c r="I486">
        <v>0</v>
      </c>
      <c r="J486" s="16">
        <f t="shared" si="7"/>
        <v>0</v>
      </c>
    </row>
    <row r="487" spans="7:10" x14ac:dyDescent="0.3">
      <c r="G487" s="221">
        <v>52109</v>
      </c>
      <c r="H487">
        <v>0</v>
      </c>
      <c r="I487">
        <v>0</v>
      </c>
      <c r="J487" s="16">
        <f t="shared" si="7"/>
        <v>0</v>
      </c>
    </row>
    <row r="488" spans="7:10" x14ac:dyDescent="0.3">
      <c r="G488" s="221">
        <v>52123</v>
      </c>
      <c r="H488">
        <v>0</v>
      </c>
      <c r="I488">
        <v>0</v>
      </c>
      <c r="J488" s="16">
        <f t="shared" si="7"/>
        <v>0</v>
      </c>
    </row>
    <row r="489" spans="7:10" x14ac:dyDescent="0.3">
      <c r="G489" s="221">
        <v>52124</v>
      </c>
      <c r="H489">
        <v>0</v>
      </c>
      <c r="I489">
        <v>0</v>
      </c>
      <c r="J489" s="16">
        <f t="shared" si="7"/>
        <v>0</v>
      </c>
    </row>
    <row r="490" spans="7:10" x14ac:dyDescent="0.3">
      <c r="G490" s="221">
        <v>52137</v>
      </c>
      <c r="H490">
        <v>0</v>
      </c>
      <c r="I490">
        <v>0</v>
      </c>
      <c r="J490" s="16">
        <f t="shared" si="7"/>
        <v>0</v>
      </c>
    </row>
    <row r="491" spans="7:10" x14ac:dyDescent="0.3">
      <c r="G491" s="221">
        <v>52154</v>
      </c>
      <c r="H491">
        <v>0</v>
      </c>
      <c r="I491">
        <v>0</v>
      </c>
      <c r="J491" s="16">
        <f t="shared" si="7"/>
        <v>0</v>
      </c>
    </row>
    <row r="492" spans="7:10" x14ac:dyDescent="0.3">
      <c r="G492" s="221">
        <v>52155</v>
      </c>
      <c r="H492">
        <v>0</v>
      </c>
      <c r="I492">
        <v>0</v>
      </c>
      <c r="J492" s="16">
        <f t="shared" si="7"/>
        <v>0</v>
      </c>
    </row>
    <row r="493" spans="7:10" x14ac:dyDescent="0.3">
      <c r="G493" s="221">
        <v>52159</v>
      </c>
      <c r="H493">
        <v>1</v>
      </c>
      <c r="I493">
        <v>0</v>
      </c>
      <c r="J493" s="16">
        <f t="shared" si="7"/>
        <v>1</v>
      </c>
    </row>
    <row r="494" spans="7:10" x14ac:dyDescent="0.3">
      <c r="G494" s="221">
        <v>5217</v>
      </c>
      <c r="H494">
        <v>0</v>
      </c>
      <c r="I494">
        <v>0</v>
      </c>
      <c r="J494" s="16">
        <f t="shared" si="7"/>
        <v>0</v>
      </c>
    </row>
    <row r="495" spans="7:10" x14ac:dyDescent="0.3">
      <c r="G495" s="221">
        <v>52183</v>
      </c>
      <c r="H495">
        <v>0</v>
      </c>
      <c r="I495">
        <v>0</v>
      </c>
      <c r="J495" s="16">
        <f t="shared" si="7"/>
        <v>0</v>
      </c>
    </row>
    <row r="496" spans="7:10" x14ac:dyDescent="0.3">
      <c r="G496" s="221">
        <v>52191</v>
      </c>
      <c r="H496">
        <v>0</v>
      </c>
      <c r="I496">
        <v>0</v>
      </c>
      <c r="J496" s="16">
        <f t="shared" si="7"/>
        <v>0</v>
      </c>
    </row>
    <row r="497" spans="7:10" x14ac:dyDescent="0.3">
      <c r="G497" s="221">
        <v>52192</v>
      </c>
      <c r="H497">
        <v>0</v>
      </c>
      <c r="I497">
        <v>0</v>
      </c>
      <c r="J497" s="16">
        <f t="shared" si="7"/>
        <v>0</v>
      </c>
    </row>
    <row r="498" spans="7:10" x14ac:dyDescent="0.3">
      <c r="G498" s="221">
        <v>52197</v>
      </c>
      <c r="H498">
        <v>0</v>
      </c>
      <c r="I498">
        <v>0</v>
      </c>
      <c r="J498" s="16">
        <f t="shared" si="7"/>
        <v>0</v>
      </c>
    </row>
    <row r="499" spans="7:10" x14ac:dyDescent="0.3">
      <c r="G499" s="221">
        <v>52227</v>
      </c>
      <c r="H499">
        <v>0</v>
      </c>
      <c r="I499">
        <v>0</v>
      </c>
      <c r="J499" s="16">
        <f t="shared" si="7"/>
        <v>0</v>
      </c>
    </row>
    <row r="500" spans="7:10" x14ac:dyDescent="0.3">
      <c r="G500" s="221">
        <v>52229</v>
      </c>
      <c r="H500">
        <v>0</v>
      </c>
      <c r="I500">
        <v>0</v>
      </c>
      <c r="J500" s="16">
        <f t="shared" si="7"/>
        <v>0</v>
      </c>
    </row>
    <row r="501" spans="7:10" x14ac:dyDescent="0.3">
      <c r="G501" s="221">
        <v>52236</v>
      </c>
      <c r="H501">
        <v>0</v>
      </c>
      <c r="I501">
        <v>0</v>
      </c>
      <c r="J501" s="16">
        <f t="shared" si="7"/>
        <v>0</v>
      </c>
    </row>
    <row r="502" spans="7:10" x14ac:dyDescent="0.3">
      <c r="G502" s="221">
        <v>52237</v>
      </c>
      <c r="H502">
        <v>0</v>
      </c>
      <c r="I502">
        <v>0</v>
      </c>
      <c r="J502" s="16">
        <f t="shared" si="7"/>
        <v>0</v>
      </c>
    </row>
    <row r="503" spans="7:10" x14ac:dyDescent="0.3">
      <c r="G503" s="221">
        <v>5224</v>
      </c>
      <c r="H503">
        <v>0</v>
      </c>
      <c r="I503">
        <v>0</v>
      </c>
      <c r="J503" s="16">
        <f t="shared" si="7"/>
        <v>0</v>
      </c>
    </row>
    <row r="504" spans="7:10" x14ac:dyDescent="0.3">
      <c r="G504" s="221">
        <v>52244</v>
      </c>
      <c r="H504">
        <v>0</v>
      </c>
      <c r="I504">
        <v>0</v>
      </c>
      <c r="J504" s="16">
        <f t="shared" si="7"/>
        <v>0</v>
      </c>
    </row>
    <row r="505" spans="7:10" x14ac:dyDescent="0.3">
      <c r="G505" s="221">
        <v>52254</v>
      </c>
      <c r="H505">
        <v>0</v>
      </c>
      <c r="I505">
        <v>0</v>
      </c>
      <c r="J505" s="16">
        <f t="shared" si="7"/>
        <v>0</v>
      </c>
    </row>
    <row r="506" spans="7:10" x14ac:dyDescent="0.3">
      <c r="G506" s="221">
        <v>52262</v>
      </c>
      <c r="H506">
        <v>0</v>
      </c>
      <c r="I506">
        <v>0</v>
      </c>
      <c r="J506" s="16">
        <f t="shared" si="7"/>
        <v>0</v>
      </c>
    </row>
    <row r="507" spans="7:10" x14ac:dyDescent="0.3">
      <c r="G507" s="221">
        <v>52270</v>
      </c>
      <c r="H507">
        <v>0</v>
      </c>
      <c r="I507">
        <v>0</v>
      </c>
      <c r="J507" s="16">
        <f t="shared" si="7"/>
        <v>0</v>
      </c>
    </row>
    <row r="508" spans="7:10" x14ac:dyDescent="0.3">
      <c r="G508" s="221">
        <v>52281</v>
      </c>
      <c r="H508">
        <v>0</v>
      </c>
      <c r="I508">
        <v>0</v>
      </c>
      <c r="J508" s="16">
        <f t="shared" si="7"/>
        <v>0</v>
      </c>
    </row>
    <row r="509" spans="7:10" x14ac:dyDescent="0.3">
      <c r="G509" s="221">
        <v>52285</v>
      </c>
      <c r="H509">
        <v>0</v>
      </c>
      <c r="I509">
        <v>0</v>
      </c>
      <c r="J509" s="16">
        <f t="shared" si="7"/>
        <v>0</v>
      </c>
    </row>
    <row r="510" spans="7:10" x14ac:dyDescent="0.3">
      <c r="G510" s="221">
        <v>52286</v>
      </c>
      <c r="H510">
        <v>0</v>
      </c>
      <c r="I510">
        <v>0</v>
      </c>
      <c r="J510" s="16">
        <f t="shared" si="7"/>
        <v>0</v>
      </c>
    </row>
    <row r="511" spans="7:10" x14ac:dyDescent="0.3">
      <c r="G511" s="221">
        <v>52322</v>
      </c>
      <c r="H511">
        <v>0</v>
      </c>
      <c r="I511">
        <v>0</v>
      </c>
      <c r="J511" s="16">
        <f t="shared" si="7"/>
        <v>0</v>
      </c>
    </row>
    <row r="512" spans="7:10" x14ac:dyDescent="0.3">
      <c r="G512" s="221">
        <v>52330</v>
      </c>
      <c r="H512">
        <v>0</v>
      </c>
      <c r="I512">
        <v>0</v>
      </c>
      <c r="J512" s="16">
        <f t="shared" si="7"/>
        <v>0</v>
      </c>
    </row>
    <row r="513" spans="7:10" x14ac:dyDescent="0.3">
      <c r="G513" s="221">
        <v>52335</v>
      </c>
      <c r="H513">
        <v>0</v>
      </c>
      <c r="I513">
        <v>0</v>
      </c>
      <c r="J513" s="16">
        <f t="shared" si="7"/>
        <v>0</v>
      </c>
    </row>
    <row r="514" spans="7:10" x14ac:dyDescent="0.3">
      <c r="G514" s="221">
        <v>52340</v>
      </c>
      <c r="H514">
        <v>0</v>
      </c>
      <c r="I514">
        <v>0</v>
      </c>
      <c r="J514" s="16">
        <f t="shared" si="7"/>
        <v>0</v>
      </c>
    </row>
    <row r="515" spans="7:10" x14ac:dyDescent="0.3">
      <c r="G515" s="221">
        <v>52362</v>
      </c>
      <c r="H515">
        <v>0</v>
      </c>
      <c r="I515">
        <v>0</v>
      </c>
      <c r="J515" s="16">
        <f t="shared" si="7"/>
        <v>0</v>
      </c>
    </row>
    <row r="516" spans="7:10" x14ac:dyDescent="0.3">
      <c r="G516" s="221">
        <v>52364</v>
      </c>
      <c r="H516">
        <v>0</v>
      </c>
      <c r="I516">
        <v>0</v>
      </c>
      <c r="J516" s="16">
        <f t="shared" ref="J516:J579" si="8">+H516+I516</f>
        <v>0</v>
      </c>
    </row>
    <row r="517" spans="7:10" x14ac:dyDescent="0.3">
      <c r="G517" s="221">
        <v>52365</v>
      </c>
      <c r="H517">
        <v>0</v>
      </c>
      <c r="I517">
        <v>0</v>
      </c>
      <c r="J517" s="16">
        <f t="shared" si="8"/>
        <v>0</v>
      </c>
    </row>
    <row r="518" spans="7:10" x14ac:dyDescent="0.3">
      <c r="G518" s="221">
        <v>52369</v>
      </c>
      <c r="H518">
        <v>0</v>
      </c>
      <c r="I518">
        <v>0</v>
      </c>
      <c r="J518" s="16">
        <f t="shared" si="8"/>
        <v>0</v>
      </c>
    </row>
    <row r="519" spans="7:10" x14ac:dyDescent="0.3">
      <c r="G519" s="221">
        <v>5237</v>
      </c>
      <c r="H519">
        <v>0</v>
      </c>
      <c r="I519">
        <v>0</v>
      </c>
      <c r="J519" s="16">
        <f t="shared" si="8"/>
        <v>0</v>
      </c>
    </row>
    <row r="520" spans="7:10" x14ac:dyDescent="0.3">
      <c r="G520" s="221">
        <v>52376</v>
      </c>
      <c r="H520">
        <v>0</v>
      </c>
      <c r="I520">
        <v>0</v>
      </c>
      <c r="J520" s="16">
        <f t="shared" si="8"/>
        <v>0</v>
      </c>
    </row>
    <row r="521" spans="7:10" x14ac:dyDescent="0.3">
      <c r="G521" s="221">
        <v>52381</v>
      </c>
      <c r="H521">
        <v>1</v>
      </c>
      <c r="I521">
        <v>0</v>
      </c>
      <c r="J521" s="16">
        <f t="shared" si="8"/>
        <v>1</v>
      </c>
    </row>
    <row r="522" spans="7:10" x14ac:dyDescent="0.3">
      <c r="G522" s="221">
        <v>52382</v>
      </c>
      <c r="H522">
        <v>0</v>
      </c>
      <c r="I522">
        <v>0</v>
      </c>
      <c r="J522" s="16">
        <f t="shared" si="8"/>
        <v>0</v>
      </c>
    </row>
    <row r="523" spans="7:10" x14ac:dyDescent="0.3">
      <c r="G523" s="221">
        <v>52383</v>
      </c>
      <c r="H523">
        <v>0</v>
      </c>
      <c r="I523">
        <v>0</v>
      </c>
      <c r="J523" s="16">
        <f t="shared" si="8"/>
        <v>0</v>
      </c>
    </row>
    <row r="524" spans="7:10" x14ac:dyDescent="0.3">
      <c r="G524" s="221">
        <v>52388</v>
      </c>
      <c r="H524">
        <v>0</v>
      </c>
      <c r="I524">
        <v>0</v>
      </c>
      <c r="J524" s="16">
        <f t="shared" si="8"/>
        <v>0</v>
      </c>
    </row>
    <row r="525" spans="7:10" x14ac:dyDescent="0.3">
      <c r="G525" s="221">
        <v>52408</v>
      </c>
      <c r="H525">
        <v>0</v>
      </c>
      <c r="I525">
        <v>0</v>
      </c>
      <c r="J525" s="16">
        <f t="shared" si="8"/>
        <v>0</v>
      </c>
    </row>
    <row r="526" spans="7:10" x14ac:dyDescent="0.3">
      <c r="G526" s="221">
        <v>52409</v>
      </c>
      <c r="H526">
        <v>0</v>
      </c>
      <c r="I526">
        <v>0</v>
      </c>
      <c r="J526" s="16">
        <f t="shared" si="8"/>
        <v>0</v>
      </c>
    </row>
    <row r="527" spans="7:10" x14ac:dyDescent="0.3">
      <c r="G527" s="221">
        <v>52416</v>
      </c>
      <c r="H527">
        <v>0</v>
      </c>
      <c r="I527">
        <v>0</v>
      </c>
      <c r="J527" s="16">
        <f t="shared" si="8"/>
        <v>0</v>
      </c>
    </row>
    <row r="528" spans="7:10" x14ac:dyDescent="0.3">
      <c r="G528" s="221">
        <v>52418</v>
      </c>
      <c r="H528">
        <v>1</v>
      </c>
      <c r="I528">
        <v>0</v>
      </c>
      <c r="J528" s="16">
        <f t="shared" si="8"/>
        <v>1</v>
      </c>
    </row>
    <row r="529" spans="7:10" x14ac:dyDescent="0.3">
      <c r="G529" s="221">
        <v>52419</v>
      </c>
      <c r="H529">
        <v>0</v>
      </c>
      <c r="I529">
        <v>0</v>
      </c>
      <c r="J529" s="16">
        <f t="shared" si="8"/>
        <v>0</v>
      </c>
    </row>
    <row r="530" spans="7:10" x14ac:dyDescent="0.3">
      <c r="G530" s="221">
        <v>52422</v>
      </c>
      <c r="H530">
        <v>0</v>
      </c>
      <c r="I530">
        <v>0</v>
      </c>
      <c r="J530" s="16">
        <f t="shared" si="8"/>
        <v>0</v>
      </c>
    </row>
    <row r="531" spans="7:10" x14ac:dyDescent="0.3">
      <c r="G531" s="221">
        <v>52456</v>
      </c>
      <c r="H531">
        <v>0</v>
      </c>
      <c r="I531">
        <v>0</v>
      </c>
      <c r="J531" s="16">
        <f t="shared" si="8"/>
        <v>0</v>
      </c>
    </row>
    <row r="532" spans="7:10" x14ac:dyDescent="0.3">
      <c r="G532" s="221">
        <v>5247</v>
      </c>
      <c r="H532">
        <v>0</v>
      </c>
      <c r="I532">
        <v>0</v>
      </c>
      <c r="J532" s="16">
        <f t="shared" si="8"/>
        <v>0</v>
      </c>
    </row>
    <row r="533" spans="7:10" x14ac:dyDescent="0.3">
      <c r="G533" s="221">
        <v>52485</v>
      </c>
      <c r="H533">
        <v>0</v>
      </c>
      <c r="I533">
        <v>0</v>
      </c>
      <c r="J533" s="16">
        <f t="shared" si="8"/>
        <v>0</v>
      </c>
    </row>
    <row r="534" spans="7:10" x14ac:dyDescent="0.3">
      <c r="G534" s="221">
        <v>52507</v>
      </c>
      <c r="H534">
        <v>0</v>
      </c>
      <c r="I534">
        <v>0</v>
      </c>
      <c r="J534" s="16">
        <f t="shared" si="8"/>
        <v>0</v>
      </c>
    </row>
    <row r="535" spans="7:10" x14ac:dyDescent="0.3">
      <c r="G535" s="221">
        <v>52526</v>
      </c>
      <c r="H535">
        <v>0</v>
      </c>
      <c r="I535">
        <v>0</v>
      </c>
      <c r="J535" s="16">
        <f t="shared" si="8"/>
        <v>0</v>
      </c>
    </row>
    <row r="536" spans="7:10" x14ac:dyDescent="0.3">
      <c r="G536" s="221">
        <v>52531</v>
      </c>
      <c r="H536">
        <v>0</v>
      </c>
      <c r="I536">
        <v>0</v>
      </c>
      <c r="J536" s="16">
        <f t="shared" si="8"/>
        <v>0</v>
      </c>
    </row>
    <row r="537" spans="7:10" x14ac:dyDescent="0.3">
      <c r="G537" s="221">
        <v>52532</v>
      </c>
      <c r="H537">
        <v>0</v>
      </c>
      <c r="I537">
        <v>0</v>
      </c>
      <c r="J537" s="16">
        <f t="shared" si="8"/>
        <v>0</v>
      </c>
    </row>
    <row r="538" spans="7:10" x14ac:dyDescent="0.3">
      <c r="G538" s="221">
        <v>52534</v>
      </c>
      <c r="H538">
        <v>0</v>
      </c>
      <c r="I538">
        <v>0</v>
      </c>
      <c r="J538" s="16">
        <f t="shared" si="8"/>
        <v>0</v>
      </c>
    </row>
    <row r="539" spans="7:10" x14ac:dyDescent="0.3">
      <c r="G539" s="221">
        <v>52539</v>
      </c>
      <c r="H539">
        <v>0</v>
      </c>
      <c r="I539">
        <v>0</v>
      </c>
      <c r="J539" s="16">
        <f t="shared" si="8"/>
        <v>0</v>
      </c>
    </row>
    <row r="540" spans="7:10" x14ac:dyDescent="0.3">
      <c r="G540" s="221">
        <v>52543</v>
      </c>
      <c r="H540">
        <v>0</v>
      </c>
      <c r="I540">
        <v>0</v>
      </c>
      <c r="J540" s="16">
        <f t="shared" si="8"/>
        <v>0</v>
      </c>
    </row>
    <row r="541" spans="7:10" x14ac:dyDescent="0.3">
      <c r="G541" s="221">
        <v>5255</v>
      </c>
      <c r="H541">
        <v>0</v>
      </c>
      <c r="I541">
        <v>0</v>
      </c>
      <c r="J541" s="16">
        <f t="shared" si="8"/>
        <v>0</v>
      </c>
    </row>
    <row r="542" spans="7:10" x14ac:dyDescent="0.3">
      <c r="G542" s="221">
        <v>52554</v>
      </c>
      <c r="H542">
        <v>0</v>
      </c>
      <c r="I542">
        <v>0</v>
      </c>
      <c r="J542" s="16">
        <f t="shared" si="8"/>
        <v>0</v>
      </c>
    </row>
    <row r="543" spans="7:10" x14ac:dyDescent="0.3">
      <c r="G543" s="221">
        <v>52559</v>
      </c>
      <c r="H543">
        <v>0</v>
      </c>
      <c r="I543">
        <v>0</v>
      </c>
      <c r="J543" s="16">
        <f t="shared" si="8"/>
        <v>0</v>
      </c>
    </row>
    <row r="544" spans="7:10" x14ac:dyDescent="0.3">
      <c r="G544" s="221">
        <v>52563</v>
      </c>
      <c r="H544">
        <v>0</v>
      </c>
      <c r="I544">
        <v>0</v>
      </c>
      <c r="J544" s="16">
        <f t="shared" si="8"/>
        <v>0</v>
      </c>
    </row>
    <row r="545" spans="7:10" x14ac:dyDescent="0.3">
      <c r="G545" s="221">
        <v>52566</v>
      </c>
      <c r="H545">
        <v>0</v>
      </c>
      <c r="I545">
        <v>0</v>
      </c>
      <c r="J545" s="16">
        <f t="shared" si="8"/>
        <v>0</v>
      </c>
    </row>
    <row r="546" spans="7:10" x14ac:dyDescent="0.3">
      <c r="G546" s="221">
        <v>52578</v>
      </c>
      <c r="H546">
        <v>0</v>
      </c>
      <c r="I546">
        <v>0</v>
      </c>
      <c r="J546" s="16">
        <f t="shared" si="8"/>
        <v>0</v>
      </c>
    </row>
    <row r="547" spans="7:10" x14ac:dyDescent="0.3">
      <c r="G547" s="221">
        <v>52588</v>
      </c>
      <c r="H547">
        <v>0</v>
      </c>
      <c r="I547">
        <v>0</v>
      </c>
      <c r="J547" s="16">
        <f t="shared" si="8"/>
        <v>0</v>
      </c>
    </row>
    <row r="548" spans="7:10" x14ac:dyDescent="0.3">
      <c r="G548" s="221">
        <v>52592</v>
      </c>
      <c r="H548">
        <v>0</v>
      </c>
      <c r="I548">
        <v>0</v>
      </c>
      <c r="J548" s="16">
        <f t="shared" si="8"/>
        <v>0</v>
      </c>
    </row>
    <row r="549" spans="7:10" x14ac:dyDescent="0.3">
      <c r="G549" s="221">
        <v>52595</v>
      </c>
      <c r="H549">
        <v>0</v>
      </c>
      <c r="I549">
        <v>0</v>
      </c>
      <c r="J549" s="16">
        <f t="shared" si="8"/>
        <v>0</v>
      </c>
    </row>
    <row r="550" spans="7:10" x14ac:dyDescent="0.3">
      <c r="G550" s="221">
        <v>52597</v>
      </c>
      <c r="H550">
        <v>0</v>
      </c>
      <c r="I550">
        <v>0</v>
      </c>
      <c r="J550" s="16">
        <f t="shared" si="8"/>
        <v>0</v>
      </c>
    </row>
    <row r="551" spans="7:10" x14ac:dyDescent="0.3">
      <c r="G551" s="221">
        <v>52612</v>
      </c>
      <c r="H551">
        <v>0</v>
      </c>
      <c r="I551">
        <v>0</v>
      </c>
      <c r="J551" s="16">
        <f t="shared" si="8"/>
        <v>0</v>
      </c>
    </row>
    <row r="552" spans="7:10" x14ac:dyDescent="0.3">
      <c r="G552" s="221">
        <v>52625</v>
      </c>
      <c r="H552">
        <v>0</v>
      </c>
      <c r="I552">
        <v>0</v>
      </c>
      <c r="J552" s="16">
        <f t="shared" si="8"/>
        <v>0</v>
      </c>
    </row>
    <row r="553" spans="7:10" x14ac:dyDescent="0.3">
      <c r="G553" s="221">
        <v>52629</v>
      </c>
      <c r="H553">
        <v>0</v>
      </c>
      <c r="I553">
        <v>0</v>
      </c>
      <c r="J553" s="16">
        <f t="shared" si="8"/>
        <v>0</v>
      </c>
    </row>
    <row r="554" spans="7:10" x14ac:dyDescent="0.3">
      <c r="G554" s="221">
        <v>52630</v>
      </c>
      <c r="H554">
        <v>0</v>
      </c>
      <c r="I554">
        <v>0</v>
      </c>
      <c r="J554" s="16">
        <f t="shared" si="8"/>
        <v>0</v>
      </c>
    </row>
    <row r="555" spans="7:10" x14ac:dyDescent="0.3">
      <c r="G555" s="221">
        <v>52631</v>
      </c>
      <c r="H555">
        <v>0</v>
      </c>
      <c r="I555">
        <v>0</v>
      </c>
      <c r="J555" s="16">
        <f t="shared" si="8"/>
        <v>0</v>
      </c>
    </row>
    <row r="556" spans="7:10" x14ac:dyDescent="0.3">
      <c r="G556" s="221">
        <v>52633</v>
      </c>
      <c r="H556">
        <v>0</v>
      </c>
      <c r="I556">
        <v>0</v>
      </c>
      <c r="J556" s="16">
        <f t="shared" si="8"/>
        <v>0</v>
      </c>
    </row>
    <row r="557" spans="7:10" x14ac:dyDescent="0.3">
      <c r="G557" s="221">
        <v>52642</v>
      </c>
      <c r="H557">
        <v>0</v>
      </c>
      <c r="I557">
        <v>0</v>
      </c>
      <c r="J557" s="16">
        <f t="shared" si="8"/>
        <v>0</v>
      </c>
    </row>
    <row r="558" spans="7:10" x14ac:dyDescent="0.3">
      <c r="G558" s="221">
        <v>52656</v>
      </c>
      <c r="H558">
        <v>0</v>
      </c>
      <c r="I558">
        <v>0</v>
      </c>
      <c r="J558" s="16">
        <f t="shared" si="8"/>
        <v>0</v>
      </c>
    </row>
    <row r="559" spans="7:10" x14ac:dyDescent="0.3">
      <c r="G559" s="221">
        <v>52659</v>
      </c>
      <c r="H559">
        <v>0</v>
      </c>
      <c r="I559">
        <v>0</v>
      </c>
      <c r="J559" s="16">
        <f t="shared" si="8"/>
        <v>0</v>
      </c>
    </row>
    <row r="560" spans="7:10" x14ac:dyDescent="0.3">
      <c r="G560" s="221">
        <v>5266</v>
      </c>
      <c r="H560">
        <v>0</v>
      </c>
      <c r="I560">
        <v>0</v>
      </c>
      <c r="J560" s="16">
        <f t="shared" si="8"/>
        <v>0</v>
      </c>
    </row>
    <row r="561" spans="7:10" x14ac:dyDescent="0.3">
      <c r="G561" s="221">
        <v>52660</v>
      </c>
      <c r="H561">
        <v>0</v>
      </c>
      <c r="I561">
        <v>0</v>
      </c>
      <c r="J561" s="16">
        <f t="shared" si="8"/>
        <v>0</v>
      </c>
    </row>
    <row r="562" spans="7:10" x14ac:dyDescent="0.3">
      <c r="G562" s="221">
        <v>52661</v>
      </c>
      <c r="H562">
        <v>0</v>
      </c>
      <c r="I562">
        <v>0</v>
      </c>
      <c r="J562" s="16">
        <f t="shared" si="8"/>
        <v>0</v>
      </c>
    </row>
    <row r="563" spans="7:10" x14ac:dyDescent="0.3">
      <c r="G563" s="221">
        <v>52665</v>
      </c>
      <c r="H563">
        <v>1</v>
      </c>
      <c r="I563">
        <v>0</v>
      </c>
      <c r="J563" s="16">
        <f t="shared" si="8"/>
        <v>1</v>
      </c>
    </row>
    <row r="564" spans="7:10" x14ac:dyDescent="0.3">
      <c r="G564" s="221">
        <v>52666</v>
      </c>
      <c r="H564">
        <v>0</v>
      </c>
      <c r="I564">
        <v>0</v>
      </c>
      <c r="J564" s="16">
        <f t="shared" si="8"/>
        <v>0</v>
      </c>
    </row>
    <row r="565" spans="7:10" x14ac:dyDescent="0.3">
      <c r="G565" s="221">
        <v>52667</v>
      </c>
      <c r="H565">
        <v>0</v>
      </c>
      <c r="I565">
        <v>0</v>
      </c>
      <c r="J565" s="16">
        <f t="shared" si="8"/>
        <v>0</v>
      </c>
    </row>
    <row r="566" spans="7:10" x14ac:dyDescent="0.3">
      <c r="G566" s="221">
        <v>52682</v>
      </c>
      <c r="H566">
        <v>0</v>
      </c>
      <c r="I566">
        <v>0</v>
      </c>
      <c r="J566" s="16">
        <f t="shared" si="8"/>
        <v>0</v>
      </c>
    </row>
    <row r="567" spans="7:10" x14ac:dyDescent="0.3">
      <c r="G567" s="221">
        <v>52691</v>
      </c>
      <c r="H567">
        <v>0</v>
      </c>
      <c r="I567">
        <v>0</v>
      </c>
      <c r="J567" s="16">
        <f t="shared" si="8"/>
        <v>0</v>
      </c>
    </row>
    <row r="568" spans="7:10" x14ac:dyDescent="0.3">
      <c r="G568" s="221">
        <v>52697</v>
      </c>
      <c r="H568">
        <v>0</v>
      </c>
      <c r="I568">
        <v>0</v>
      </c>
      <c r="J568" s="16">
        <f t="shared" si="8"/>
        <v>0</v>
      </c>
    </row>
    <row r="569" spans="7:10" x14ac:dyDescent="0.3">
      <c r="G569" s="221">
        <v>52699</v>
      </c>
      <c r="H569">
        <v>0</v>
      </c>
      <c r="I569">
        <v>1</v>
      </c>
      <c r="J569" s="16">
        <f t="shared" si="8"/>
        <v>1</v>
      </c>
    </row>
    <row r="570" spans="7:10" x14ac:dyDescent="0.3">
      <c r="G570" s="221">
        <v>52718</v>
      </c>
      <c r="H570">
        <v>0</v>
      </c>
      <c r="I570">
        <v>0</v>
      </c>
      <c r="J570" s="16">
        <f t="shared" si="8"/>
        <v>0</v>
      </c>
    </row>
    <row r="571" spans="7:10" x14ac:dyDescent="0.3">
      <c r="G571" s="221">
        <v>52719</v>
      </c>
      <c r="H571">
        <v>0</v>
      </c>
      <c r="I571">
        <v>0</v>
      </c>
      <c r="J571" s="16">
        <f t="shared" si="8"/>
        <v>0</v>
      </c>
    </row>
    <row r="572" spans="7:10" x14ac:dyDescent="0.3">
      <c r="G572" s="221">
        <v>52730</v>
      </c>
      <c r="H572">
        <v>0</v>
      </c>
      <c r="I572">
        <v>0</v>
      </c>
      <c r="J572" s="16">
        <f t="shared" si="8"/>
        <v>0</v>
      </c>
    </row>
    <row r="573" spans="7:10" x14ac:dyDescent="0.3">
      <c r="G573" s="221">
        <v>52731</v>
      </c>
      <c r="H573">
        <v>0</v>
      </c>
      <c r="I573">
        <v>0</v>
      </c>
      <c r="J573" s="16">
        <f t="shared" si="8"/>
        <v>0</v>
      </c>
    </row>
    <row r="574" spans="7:10" x14ac:dyDescent="0.3">
      <c r="G574" s="221">
        <v>52733</v>
      </c>
      <c r="H574">
        <v>0</v>
      </c>
      <c r="I574">
        <v>0</v>
      </c>
      <c r="J574" s="16">
        <f t="shared" si="8"/>
        <v>0</v>
      </c>
    </row>
    <row r="575" spans="7:10" x14ac:dyDescent="0.3">
      <c r="G575" s="221">
        <v>52734</v>
      </c>
      <c r="H575">
        <v>0</v>
      </c>
      <c r="I575">
        <v>0</v>
      </c>
      <c r="J575" s="16">
        <f t="shared" si="8"/>
        <v>0</v>
      </c>
    </row>
    <row r="576" spans="7:10" x14ac:dyDescent="0.3">
      <c r="G576" s="221">
        <v>5274</v>
      </c>
      <c r="H576">
        <v>0</v>
      </c>
      <c r="I576">
        <v>0</v>
      </c>
      <c r="J576" s="16">
        <f t="shared" si="8"/>
        <v>0</v>
      </c>
    </row>
    <row r="577" spans="7:10" x14ac:dyDescent="0.3">
      <c r="G577" s="221">
        <v>52745</v>
      </c>
      <c r="H577">
        <v>0</v>
      </c>
      <c r="I577">
        <v>0</v>
      </c>
      <c r="J577" s="16">
        <f t="shared" si="8"/>
        <v>0</v>
      </c>
    </row>
    <row r="578" spans="7:10" x14ac:dyDescent="0.3">
      <c r="G578" s="221">
        <v>52750</v>
      </c>
      <c r="H578">
        <v>0</v>
      </c>
      <c r="I578">
        <v>0</v>
      </c>
      <c r="J578" s="16">
        <f t="shared" si="8"/>
        <v>0</v>
      </c>
    </row>
    <row r="579" spans="7:10" x14ac:dyDescent="0.3">
      <c r="G579" s="221">
        <v>52755</v>
      </c>
      <c r="H579">
        <v>0</v>
      </c>
      <c r="I579">
        <v>0</v>
      </c>
      <c r="J579" s="16">
        <f t="shared" si="8"/>
        <v>0</v>
      </c>
    </row>
    <row r="580" spans="7:10" x14ac:dyDescent="0.3">
      <c r="G580" s="221">
        <v>52761</v>
      </c>
      <c r="H580">
        <v>0</v>
      </c>
      <c r="I580">
        <v>0</v>
      </c>
      <c r="J580" s="16">
        <f t="shared" ref="J580:J643" si="9">+H580+I580</f>
        <v>0</v>
      </c>
    </row>
    <row r="581" spans="7:10" x14ac:dyDescent="0.3">
      <c r="G581" s="221">
        <v>52763</v>
      </c>
      <c r="H581">
        <v>0</v>
      </c>
      <c r="I581">
        <v>0</v>
      </c>
      <c r="J581" s="16">
        <f t="shared" si="9"/>
        <v>0</v>
      </c>
    </row>
    <row r="582" spans="7:10" x14ac:dyDescent="0.3">
      <c r="G582" s="221">
        <v>52768</v>
      </c>
      <c r="H582">
        <v>0</v>
      </c>
      <c r="I582">
        <v>0</v>
      </c>
      <c r="J582" s="16">
        <f t="shared" si="9"/>
        <v>0</v>
      </c>
    </row>
    <row r="583" spans="7:10" x14ac:dyDescent="0.3">
      <c r="G583" s="221">
        <v>52772</v>
      </c>
      <c r="H583">
        <v>0</v>
      </c>
      <c r="I583">
        <v>0</v>
      </c>
      <c r="J583" s="16">
        <f t="shared" si="9"/>
        <v>0</v>
      </c>
    </row>
    <row r="584" spans="7:10" x14ac:dyDescent="0.3">
      <c r="G584" s="221">
        <v>52778</v>
      </c>
      <c r="H584">
        <v>0</v>
      </c>
      <c r="I584">
        <v>0</v>
      </c>
      <c r="J584" s="16">
        <f t="shared" si="9"/>
        <v>0</v>
      </c>
    </row>
    <row r="585" spans="7:10" x14ac:dyDescent="0.3">
      <c r="G585" s="221">
        <v>52781</v>
      </c>
      <c r="H585">
        <v>0</v>
      </c>
      <c r="I585">
        <v>0</v>
      </c>
      <c r="J585" s="16">
        <f t="shared" si="9"/>
        <v>0</v>
      </c>
    </row>
    <row r="586" spans="7:10" x14ac:dyDescent="0.3">
      <c r="G586" s="221">
        <v>52785</v>
      </c>
      <c r="H586">
        <v>0</v>
      </c>
      <c r="I586">
        <v>0</v>
      </c>
      <c r="J586" s="16">
        <f t="shared" si="9"/>
        <v>0</v>
      </c>
    </row>
    <row r="587" spans="7:10" x14ac:dyDescent="0.3">
      <c r="G587" s="221">
        <v>528</v>
      </c>
      <c r="H587">
        <v>0</v>
      </c>
      <c r="I587">
        <v>0</v>
      </c>
      <c r="J587" s="16">
        <f t="shared" si="9"/>
        <v>0</v>
      </c>
    </row>
    <row r="588" spans="7:10" x14ac:dyDescent="0.3">
      <c r="G588" s="221">
        <v>52800</v>
      </c>
      <c r="H588">
        <v>0</v>
      </c>
      <c r="I588">
        <v>0</v>
      </c>
      <c r="J588" s="16">
        <f t="shared" si="9"/>
        <v>0</v>
      </c>
    </row>
    <row r="589" spans="7:10" x14ac:dyDescent="0.3">
      <c r="G589" s="221">
        <v>52816</v>
      </c>
      <c r="H589">
        <v>0</v>
      </c>
      <c r="I589">
        <v>0</v>
      </c>
      <c r="J589" s="16">
        <f t="shared" si="9"/>
        <v>0</v>
      </c>
    </row>
    <row r="590" spans="7:10" x14ac:dyDescent="0.3">
      <c r="G590" s="221">
        <v>52824</v>
      </c>
      <c r="H590">
        <v>0</v>
      </c>
      <c r="I590">
        <v>0</v>
      </c>
      <c r="J590" s="16">
        <f t="shared" si="9"/>
        <v>0</v>
      </c>
    </row>
    <row r="591" spans="7:10" x14ac:dyDescent="0.3">
      <c r="G591" s="221">
        <v>52833</v>
      </c>
      <c r="H591">
        <v>0</v>
      </c>
      <c r="I591">
        <v>0</v>
      </c>
      <c r="J591" s="16">
        <f t="shared" si="9"/>
        <v>0</v>
      </c>
    </row>
    <row r="592" spans="7:10" x14ac:dyDescent="0.3">
      <c r="G592" s="221">
        <v>52839</v>
      </c>
      <c r="H592">
        <v>0</v>
      </c>
      <c r="I592">
        <v>0</v>
      </c>
      <c r="J592" s="16">
        <f t="shared" si="9"/>
        <v>0</v>
      </c>
    </row>
    <row r="593" spans="7:10" x14ac:dyDescent="0.3">
      <c r="G593" s="221">
        <v>5285</v>
      </c>
      <c r="H593">
        <v>1</v>
      </c>
      <c r="I593">
        <v>0</v>
      </c>
      <c r="J593" s="16">
        <f t="shared" si="9"/>
        <v>1</v>
      </c>
    </row>
    <row r="594" spans="7:10" x14ac:dyDescent="0.3">
      <c r="G594" s="221">
        <v>52859</v>
      </c>
      <c r="H594">
        <v>0</v>
      </c>
      <c r="I594">
        <v>0</v>
      </c>
      <c r="J594" s="16">
        <f t="shared" si="9"/>
        <v>0</v>
      </c>
    </row>
    <row r="595" spans="7:10" x14ac:dyDescent="0.3">
      <c r="G595" s="221">
        <v>52863</v>
      </c>
      <c r="H595">
        <v>2</v>
      </c>
      <c r="I595">
        <v>0</v>
      </c>
      <c r="J595" s="16">
        <f t="shared" si="9"/>
        <v>2</v>
      </c>
    </row>
    <row r="596" spans="7:10" x14ac:dyDescent="0.3">
      <c r="G596" s="221">
        <v>52872</v>
      </c>
      <c r="H596">
        <v>0</v>
      </c>
      <c r="I596">
        <v>0</v>
      </c>
      <c r="J596" s="16">
        <f t="shared" si="9"/>
        <v>0</v>
      </c>
    </row>
    <row r="597" spans="7:10" x14ac:dyDescent="0.3">
      <c r="G597" s="221">
        <v>52889</v>
      </c>
      <c r="H597">
        <v>0</v>
      </c>
      <c r="I597">
        <v>0</v>
      </c>
      <c r="J597" s="16">
        <f t="shared" si="9"/>
        <v>0</v>
      </c>
    </row>
    <row r="598" spans="7:10" x14ac:dyDescent="0.3">
      <c r="G598" s="221">
        <v>52899</v>
      </c>
      <c r="H598">
        <v>0</v>
      </c>
      <c r="I598">
        <v>0</v>
      </c>
      <c r="J598" s="16">
        <f t="shared" si="9"/>
        <v>0</v>
      </c>
    </row>
    <row r="599" spans="7:10" x14ac:dyDescent="0.3">
      <c r="G599" s="221">
        <v>52909</v>
      </c>
      <c r="H599">
        <v>0</v>
      </c>
      <c r="I599">
        <v>0</v>
      </c>
      <c r="J599" s="16">
        <f t="shared" si="9"/>
        <v>0</v>
      </c>
    </row>
    <row r="600" spans="7:10" x14ac:dyDescent="0.3">
      <c r="G600" s="221">
        <v>52921</v>
      </c>
      <c r="H600">
        <v>0</v>
      </c>
      <c r="I600">
        <v>0</v>
      </c>
      <c r="J600" s="16">
        <f t="shared" si="9"/>
        <v>0</v>
      </c>
    </row>
    <row r="601" spans="7:10" x14ac:dyDescent="0.3">
      <c r="G601" s="221">
        <v>52929</v>
      </c>
      <c r="H601">
        <v>0</v>
      </c>
      <c r="I601">
        <v>1</v>
      </c>
      <c r="J601" s="16">
        <f t="shared" si="9"/>
        <v>1</v>
      </c>
    </row>
    <row r="602" spans="7:10" x14ac:dyDescent="0.3">
      <c r="G602" s="221">
        <v>52933</v>
      </c>
      <c r="H602">
        <v>0</v>
      </c>
      <c r="I602">
        <v>0</v>
      </c>
      <c r="J602" s="16">
        <f t="shared" si="9"/>
        <v>0</v>
      </c>
    </row>
    <row r="603" spans="7:10" x14ac:dyDescent="0.3">
      <c r="G603" s="221">
        <v>52940</v>
      </c>
      <c r="H603">
        <v>0</v>
      </c>
      <c r="I603">
        <v>0</v>
      </c>
      <c r="J603" s="16">
        <f t="shared" si="9"/>
        <v>0</v>
      </c>
    </row>
    <row r="604" spans="7:10" x14ac:dyDescent="0.3">
      <c r="G604" s="221">
        <v>52941</v>
      </c>
      <c r="H604">
        <v>0</v>
      </c>
      <c r="I604">
        <v>0</v>
      </c>
      <c r="J604" s="16">
        <f t="shared" si="9"/>
        <v>0</v>
      </c>
    </row>
    <row r="605" spans="7:10" x14ac:dyDescent="0.3">
      <c r="G605" s="221">
        <v>52942</v>
      </c>
      <c r="H605">
        <v>0</v>
      </c>
      <c r="I605">
        <v>0</v>
      </c>
      <c r="J605" s="16">
        <f t="shared" si="9"/>
        <v>0</v>
      </c>
    </row>
    <row r="606" spans="7:10" x14ac:dyDescent="0.3">
      <c r="G606" s="221">
        <v>52950</v>
      </c>
      <c r="H606">
        <v>2</v>
      </c>
      <c r="I606">
        <v>0</v>
      </c>
      <c r="J606" s="16">
        <f t="shared" si="9"/>
        <v>2</v>
      </c>
    </row>
    <row r="607" spans="7:10" x14ac:dyDescent="0.3">
      <c r="G607" s="221">
        <v>52959</v>
      </c>
      <c r="H607">
        <v>0</v>
      </c>
      <c r="I607">
        <v>0</v>
      </c>
      <c r="J607" s="16">
        <f t="shared" si="9"/>
        <v>0</v>
      </c>
    </row>
    <row r="608" spans="7:10" x14ac:dyDescent="0.3">
      <c r="G608" s="221">
        <v>52960</v>
      </c>
      <c r="H608">
        <v>0</v>
      </c>
      <c r="I608">
        <v>0</v>
      </c>
      <c r="J608" s="16">
        <f t="shared" si="9"/>
        <v>0</v>
      </c>
    </row>
    <row r="609" spans="7:10" x14ac:dyDescent="0.3">
      <c r="G609" s="221">
        <v>52970</v>
      </c>
      <c r="H609">
        <v>0</v>
      </c>
      <c r="I609">
        <v>0</v>
      </c>
      <c r="J609" s="16">
        <f t="shared" si="9"/>
        <v>0</v>
      </c>
    </row>
    <row r="610" spans="7:10" x14ac:dyDescent="0.3">
      <c r="G610" s="221">
        <v>52983</v>
      </c>
      <c r="H610">
        <v>0</v>
      </c>
      <c r="I610">
        <v>0</v>
      </c>
      <c r="J610" s="16">
        <f t="shared" si="9"/>
        <v>0</v>
      </c>
    </row>
    <row r="611" spans="7:10" x14ac:dyDescent="0.3">
      <c r="G611" s="221">
        <v>52986</v>
      </c>
      <c r="H611">
        <v>1</v>
      </c>
      <c r="I611">
        <v>0</v>
      </c>
      <c r="J611" s="16">
        <f t="shared" si="9"/>
        <v>1</v>
      </c>
    </row>
    <row r="612" spans="7:10" x14ac:dyDescent="0.3">
      <c r="G612" s="221">
        <v>52991</v>
      </c>
      <c r="H612">
        <v>1</v>
      </c>
      <c r="I612">
        <v>0</v>
      </c>
      <c r="J612" s="16">
        <f t="shared" si="9"/>
        <v>1</v>
      </c>
    </row>
    <row r="613" spans="7:10" x14ac:dyDescent="0.3">
      <c r="G613" s="221">
        <v>530</v>
      </c>
      <c r="H613">
        <v>0</v>
      </c>
      <c r="I613">
        <v>0</v>
      </c>
      <c r="J613" s="16">
        <f t="shared" si="9"/>
        <v>0</v>
      </c>
    </row>
    <row r="614" spans="7:10" x14ac:dyDescent="0.3">
      <c r="G614" s="221">
        <v>53002</v>
      </c>
      <c r="H614">
        <v>0</v>
      </c>
      <c r="I614">
        <v>0</v>
      </c>
      <c r="J614" s="16">
        <f t="shared" si="9"/>
        <v>0</v>
      </c>
    </row>
    <row r="615" spans="7:10" x14ac:dyDescent="0.3">
      <c r="G615" s="221">
        <v>53011</v>
      </c>
      <c r="H615">
        <v>0</v>
      </c>
      <c r="I615">
        <v>0</v>
      </c>
      <c r="J615" s="16">
        <f t="shared" si="9"/>
        <v>0</v>
      </c>
    </row>
    <row r="616" spans="7:10" x14ac:dyDescent="0.3">
      <c r="G616" s="221">
        <v>53014</v>
      </c>
      <c r="H616">
        <v>0</v>
      </c>
      <c r="I616">
        <v>0</v>
      </c>
      <c r="J616" s="16">
        <f t="shared" si="9"/>
        <v>0</v>
      </c>
    </row>
    <row r="617" spans="7:10" x14ac:dyDescent="0.3">
      <c r="G617" s="221">
        <v>53018</v>
      </c>
      <c r="H617">
        <v>0</v>
      </c>
      <c r="I617">
        <v>0</v>
      </c>
      <c r="J617" s="16">
        <f t="shared" si="9"/>
        <v>0</v>
      </c>
    </row>
    <row r="618" spans="7:10" x14ac:dyDescent="0.3">
      <c r="G618" s="221">
        <v>53020</v>
      </c>
      <c r="H618">
        <v>0</v>
      </c>
      <c r="I618">
        <v>0</v>
      </c>
      <c r="J618" s="16">
        <f t="shared" si="9"/>
        <v>0</v>
      </c>
    </row>
    <row r="619" spans="7:10" x14ac:dyDescent="0.3">
      <c r="G619" s="221">
        <v>53023</v>
      </c>
      <c r="H619">
        <v>0</v>
      </c>
      <c r="I619">
        <v>0</v>
      </c>
      <c r="J619" s="16">
        <f t="shared" si="9"/>
        <v>0</v>
      </c>
    </row>
    <row r="620" spans="7:10" x14ac:dyDescent="0.3">
      <c r="G620" s="221">
        <v>53028</v>
      </c>
      <c r="H620">
        <v>0</v>
      </c>
      <c r="I620">
        <v>0</v>
      </c>
      <c r="J620" s="16">
        <f t="shared" si="9"/>
        <v>0</v>
      </c>
    </row>
    <row r="621" spans="7:10" x14ac:dyDescent="0.3">
      <c r="G621" s="221">
        <v>53047</v>
      </c>
      <c r="H621">
        <v>0</v>
      </c>
      <c r="I621">
        <v>0</v>
      </c>
      <c r="J621" s="16">
        <f t="shared" si="9"/>
        <v>0</v>
      </c>
    </row>
    <row r="622" spans="7:10" x14ac:dyDescent="0.3">
      <c r="G622" s="221">
        <v>53048</v>
      </c>
      <c r="H622">
        <v>0</v>
      </c>
      <c r="I622">
        <v>0</v>
      </c>
      <c r="J622" s="16">
        <f t="shared" si="9"/>
        <v>0</v>
      </c>
    </row>
    <row r="623" spans="7:10" x14ac:dyDescent="0.3">
      <c r="G623" s="221">
        <v>5305</v>
      </c>
      <c r="H623">
        <v>0</v>
      </c>
      <c r="I623">
        <v>0</v>
      </c>
      <c r="J623" s="16">
        <f t="shared" si="9"/>
        <v>0</v>
      </c>
    </row>
    <row r="624" spans="7:10" x14ac:dyDescent="0.3">
      <c r="G624" s="221">
        <v>53053</v>
      </c>
      <c r="H624">
        <v>0</v>
      </c>
      <c r="I624">
        <v>0</v>
      </c>
      <c r="J624" s="16">
        <f t="shared" si="9"/>
        <v>0</v>
      </c>
    </row>
    <row r="625" spans="7:10" x14ac:dyDescent="0.3">
      <c r="G625" s="221">
        <v>53059</v>
      </c>
      <c r="H625">
        <v>0</v>
      </c>
      <c r="I625">
        <v>0</v>
      </c>
      <c r="J625" s="16">
        <f t="shared" si="9"/>
        <v>0</v>
      </c>
    </row>
    <row r="626" spans="7:10" x14ac:dyDescent="0.3">
      <c r="G626" s="221">
        <v>53065</v>
      </c>
      <c r="H626">
        <v>0</v>
      </c>
      <c r="I626">
        <v>0</v>
      </c>
      <c r="J626" s="16">
        <f t="shared" si="9"/>
        <v>0</v>
      </c>
    </row>
    <row r="627" spans="7:10" x14ac:dyDescent="0.3">
      <c r="G627" s="221">
        <v>53067</v>
      </c>
      <c r="H627">
        <v>0</v>
      </c>
      <c r="I627">
        <v>0</v>
      </c>
      <c r="J627" s="16">
        <f t="shared" si="9"/>
        <v>0</v>
      </c>
    </row>
    <row r="628" spans="7:10" x14ac:dyDescent="0.3">
      <c r="G628" s="221">
        <v>53077</v>
      </c>
      <c r="H628">
        <v>0</v>
      </c>
      <c r="I628">
        <v>0</v>
      </c>
      <c r="J628" s="16">
        <f t="shared" si="9"/>
        <v>0</v>
      </c>
    </row>
    <row r="629" spans="7:10" x14ac:dyDescent="0.3">
      <c r="G629" s="221">
        <v>53081</v>
      </c>
      <c r="H629">
        <v>0</v>
      </c>
      <c r="I629">
        <v>0</v>
      </c>
      <c r="J629" s="16">
        <f t="shared" si="9"/>
        <v>0</v>
      </c>
    </row>
    <row r="630" spans="7:10" x14ac:dyDescent="0.3">
      <c r="G630" s="221">
        <v>53085</v>
      </c>
      <c r="H630">
        <v>0</v>
      </c>
      <c r="I630">
        <v>0</v>
      </c>
      <c r="J630" s="16">
        <f t="shared" si="9"/>
        <v>0</v>
      </c>
    </row>
    <row r="631" spans="7:10" x14ac:dyDescent="0.3">
      <c r="G631" s="221">
        <v>53092</v>
      </c>
      <c r="H631">
        <v>0</v>
      </c>
      <c r="I631">
        <v>0</v>
      </c>
      <c r="J631" s="16">
        <f t="shared" si="9"/>
        <v>0</v>
      </c>
    </row>
    <row r="632" spans="7:10" x14ac:dyDescent="0.3">
      <c r="G632" s="221">
        <v>53101</v>
      </c>
      <c r="H632">
        <v>0</v>
      </c>
      <c r="I632">
        <v>0</v>
      </c>
      <c r="J632" s="16">
        <f t="shared" si="9"/>
        <v>0</v>
      </c>
    </row>
    <row r="633" spans="7:10" x14ac:dyDescent="0.3">
      <c r="G633" s="221">
        <v>53102</v>
      </c>
      <c r="H633">
        <v>0</v>
      </c>
      <c r="I633">
        <v>0</v>
      </c>
      <c r="J633" s="16">
        <f t="shared" si="9"/>
        <v>0</v>
      </c>
    </row>
    <row r="634" spans="7:10" x14ac:dyDescent="0.3">
      <c r="G634" s="221">
        <v>53105</v>
      </c>
      <c r="H634">
        <v>0</v>
      </c>
      <c r="I634">
        <v>0</v>
      </c>
      <c r="J634" s="16">
        <f t="shared" si="9"/>
        <v>0</v>
      </c>
    </row>
    <row r="635" spans="7:10" x14ac:dyDescent="0.3">
      <c r="G635" s="221">
        <v>53121</v>
      </c>
      <c r="H635">
        <v>1</v>
      </c>
      <c r="I635">
        <v>0</v>
      </c>
      <c r="J635" s="16">
        <f t="shared" si="9"/>
        <v>1</v>
      </c>
    </row>
    <row r="636" spans="7:10" x14ac:dyDescent="0.3">
      <c r="G636" s="221">
        <v>53125</v>
      </c>
      <c r="H636">
        <v>0</v>
      </c>
      <c r="I636">
        <v>1</v>
      </c>
      <c r="J636" s="16">
        <f t="shared" si="9"/>
        <v>1</v>
      </c>
    </row>
    <row r="637" spans="7:10" x14ac:dyDescent="0.3">
      <c r="G637" s="221">
        <v>53129</v>
      </c>
      <c r="H637">
        <v>0</v>
      </c>
      <c r="I637">
        <v>0</v>
      </c>
      <c r="J637" s="16">
        <f t="shared" si="9"/>
        <v>0</v>
      </c>
    </row>
    <row r="638" spans="7:10" x14ac:dyDescent="0.3">
      <c r="G638" s="221">
        <v>53134</v>
      </c>
      <c r="H638">
        <v>0</v>
      </c>
      <c r="I638">
        <v>0</v>
      </c>
      <c r="J638" s="16">
        <f t="shared" si="9"/>
        <v>0</v>
      </c>
    </row>
    <row r="639" spans="7:10" x14ac:dyDescent="0.3">
      <c r="G639" s="221">
        <v>53138</v>
      </c>
      <c r="H639">
        <v>0</v>
      </c>
      <c r="I639">
        <v>0</v>
      </c>
      <c r="J639" s="16">
        <f t="shared" si="9"/>
        <v>0</v>
      </c>
    </row>
    <row r="640" spans="7:10" x14ac:dyDescent="0.3">
      <c r="G640" s="221">
        <v>53142</v>
      </c>
      <c r="H640">
        <v>0</v>
      </c>
      <c r="I640">
        <v>1</v>
      </c>
      <c r="J640" s="16">
        <f t="shared" si="9"/>
        <v>1</v>
      </c>
    </row>
    <row r="641" spans="7:10" x14ac:dyDescent="0.3">
      <c r="G641" s="221">
        <v>53149</v>
      </c>
      <c r="H641">
        <v>0</v>
      </c>
      <c r="I641">
        <v>0</v>
      </c>
      <c r="J641" s="16">
        <f t="shared" si="9"/>
        <v>0</v>
      </c>
    </row>
    <row r="642" spans="7:10" x14ac:dyDescent="0.3">
      <c r="G642" s="221">
        <v>53158</v>
      </c>
      <c r="H642">
        <v>0</v>
      </c>
      <c r="I642">
        <v>0</v>
      </c>
      <c r="J642" s="16">
        <f t="shared" si="9"/>
        <v>0</v>
      </c>
    </row>
    <row r="643" spans="7:10" x14ac:dyDescent="0.3">
      <c r="G643" s="221">
        <v>53176</v>
      </c>
      <c r="H643">
        <v>0</v>
      </c>
      <c r="I643">
        <v>0</v>
      </c>
      <c r="J643" s="16">
        <f t="shared" si="9"/>
        <v>0</v>
      </c>
    </row>
    <row r="644" spans="7:10" x14ac:dyDescent="0.3">
      <c r="G644" s="221">
        <v>53184</v>
      </c>
      <c r="H644">
        <v>0</v>
      </c>
      <c r="I644">
        <v>0</v>
      </c>
      <c r="J644" s="16">
        <f t="shared" ref="J644:J707" si="10">+H644+I644</f>
        <v>0</v>
      </c>
    </row>
    <row r="645" spans="7:10" x14ac:dyDescent="0.3">
      <c r="G645" s="221">
        <v>53189</v>
      </c>
      <c r="H645">
        <v>0</v>
      </c>
      <c r="I645">
        <v>0</v>
      </c>
      <c r="J645" s="16">
        <f t="shared" si="10"/>
        <v>0</v>
      </c>
    </row>
    <row r="646" spans="7:10" x14ac:dyDescent="0.3">
      <c r="G646" s="221">
        <v>53193</v>
      </c>
      <c r="H646">
        <v>0</v>
      </c>
      <c r="I646">
        <v>0</v>
      </c>
      <c r="J646" s="16">
        <f t="shared" si="10"/>
        <v>0</v>
      </c>
    </row>
    <row r="647" spans="7:10" x14ac:dyDescent="0.3">
      <c r="G647" s="221">
        <v>53208</v>
      </c>
      <c r="H647">
        <v>0</v>
      </c>
      <c r="I647">
        <v>0</v>
      </c>
      <c r="J647" s="16">
        <f t="shared" si="10"/>
        <v>0</v>
      </c>
    </row>
    <row r="648" spans="7:10" x14ac:dyDescent="0.3">
      <c r="G648" s="221">
        <v>53213</v>
      </c>
      <c r="H648">
        <v>0</v>
      </c>
      <c r="I648">
        <v>0</v>
      </c>
      <c r="J648" s="16">
        <f t="shared" si="10"/>
        <v>0</v>
      </c>
    </row>
    <row r="649" spans="7:10" x14ac:dyDescent="0.3">
      <c r="G649" s="221">
        <v>53216</v>
      </c>
      <c r="H649">
        <v>0</v>
      </c>
      <c r="I649">
        <v>0</v>
      </c>
      <c r="J649" s="16">
        <f t="shared" si="10"/>
        <v>0</v>
      </c>
    </row>
    <row r="650" spans="7:10" x14ac:dyDescent="0.3">
      <c r="G650" s="221">
        <v>53217</v>
      </c>
      <c r="H650">
        <v>0</v>
      </c>
      <c r="I650">
        <v>0</v>
      </c>
      <c r="J650" s="16">
        <f t="shared" si="10"/>
        <v>0</v>
      </c>
    </row>
    <row r="651" spans="7:10" x14ac:dyDescent="0.3">
      <c r="G651" s="221">
        <v>53227</v>
      </c>
      <c r="H651">
        <v>0</v>
      </c>
      <c r="I651">
        <v>0</v>
      </c>
      <c r="J651" s="16">
        <f t="shared" si="10"/>
        <v>0</v>
      </c>
    </row>
    <row r="652" spans="7:10" x14ac:dyDescent="0.3">
      <c r="G652" s="221">
        <v>53228</v>
      </c>
      <c r="H652">
        <v>0</v>
      </c>
      <c r="I652">
        <v>0</v>
      </c>
      <c r="J652" s="16">
        <f t="shared" si="10"/>
        <v>0</v>
      </c>
    </row>
    <row r="653" spans="7:10" x14ac:dyDescent="0.3">
      <c r="G653" s="221">
        <v>53231</v>
      </c>
      <c r="H653">
        <v>0</v>
      </c>
      <c r="I653">
        <v>0</v>
      </c>
      <c r="J653" s="16">
        <f t="shared" si="10"/>
        <v>0</v>
      </c>
    </row>
    <row r="654" spans="7:10" x14ac:dyDescent="0.3">
      <c r="G654" s="221">
        <v>53233</v>
      </c>
      <c r="H654">
        <v>0</v>
      </c>
      <c r="I654">
        <v>0</v>
      </c>
      <c r="J654" s="16">
        <f t="shared" si="10"/>
        <v>0</v>
      </c>
    </row>
    <row r="655" spans="7:10" x14ac:dyDescent="0.3">
      <c r="G655" s="221">
        <v>53234</v>
      </c>
      <c r="H655">
        <v>0</v>
      </c>
      <c r="I655">
        <v>0</v>
      </c>
      <c r="J655" s="16">
        <f t="shared" si="10"/>
        <v>0</v>
      </c>
    </row>
    <row r="656" spans="7:10" x14ac:dyDescent="0.3">
      <c r="G656" s="221">
        <v>53238</v>
      </c>
      <c r="H656">
        <v>0</v>
      </c>
      <c r="I656">
        <v>0</v>
      </c>
      <c r="J656" s="16">
        <f t="shared" si="10"/>
        <v>0</v>
      </c>
    </row>
    <row r="657" spans="7:10" x14ac:dyDescent="0.3">
      <c r="G657" s="221">
        <v>53249</v>
      </c>
      <c r="H657">
        <v>0</v>
      </c>
      <c r="I657">
        <v>0</v>
      </c>
      <c r="J657" s="16">
        <f t="shared" si="10"/>
        <v>0</v>
      </c>
    </row>
    <row r="658" spans="7:10" x14ac:dyDescent="0.3">
      <c r="G658" s="221">
        <v>53250</v>
      </c>
      <c r="H658">
        <v>1</v>
      </c>
      <c r="I658">
        <v>0</v>
      </c>
      <c r="J658" s="16">
        <f t="shared" si="10"/>
        <v>1</v>
      </c>
    </row>
    <row r="659" spans="7:10" x14ac:dyDescent="0.3">
      <c r="G659" s="221">
        <v>53256</v>
      </c>
      <c r="H659">
        <v>0</v>
      </c>
      <c r="I659">
        <v>0</v>
      </c>
      <c r="J659" s="16">
        <f t="shared" si="10"/>
        <v>0</v>
      </c>
    </row>
    <row r="660" spans="7:10" x14ac:dyDescent="0.3">
      <c r="G660" s="221">
        <v>53258</v>
      </c>
      <c r="H660">
        <v>0</v>
      </c>
      <c r="I660">
        <v>0</v>
      </c>
      <c r="J660" s="16">
        <f t="shared" si="10"/>
        <v>0</v>
      </c>
    </row>
    <row r="661" spans="7:10" x14ac:dyDescent="0.3">
      <c r="G661" s="221">
        <v>53266</v>
      </c>
      <c r="H661">
        <v>0</v>
      </c>
      <c r="I661">
        <v>0</v>
      </c>
      <c r="J661" s="16">
        <f t="shared" si="10"/>
        <v>0</v>
      </c>
    </row>
    <row r="662" spans="7:10" x14ac:dyDescent="0.3">
      <c r="G662" s="221">
        <v>53270</v>
      </c>
      <c r="H662">
        <v>0</v>
      </c>
      <c r="I662">
        <v>0</v>
      </c>
      <c r="J662" s="16">
        <f t="shared" si="10"/>
        <v>0</v>
      </c>
    </row>
    <row r="663" spans="7:10" x14ac:dyDescent="0.3">
      <c r="G663" s="221">
        <v>53273</v>
      </c>
      <c r="H663">
        <v>0</v>
      </c>
      <c r="I663">
        <v>0</v>
      </c>
      <c r="J663" s="16">
        <f t="shared" si="10"/>
        <v>0</v>
      </c>
    </row>
    <row r="664" spans="7:10" x14ac:dyDescent="0.3">
      <c r="G664" s="221">
        <v>53274</v>
      </c>
      <c r="H664">
        <v>0</v>
      </c>
      <c r="I664">
        <v>0</v>
      </c>
      <c r="J664" s="16">
        <f t="shared" si="10"/>
        <v>0</v>
      </c>
    </row>
    <row r="665" spans="7:10" x14ac:dyDescent="0.3">
      <c r="G665" s="221">
        <v>53283</v>
      </c>
      <c r="H665">
        <v>0</v>
      </c>
      <c r="I665">
        <v>0</v>
      </c>
      <c r="J665" s="16">
        <f t="shared" si="10"/>
        <v>0</v>
      </c>
    </row>
    <row r="666" spans="7:10" x14ac:dyDescent="0.3">
      <c r="G666" s="221">
        <v>53286</v>
      </c>
      <c r="H666">
        <v>0</v>
      </c>
      <c r="I666">
        <v>0</v>
      </c>
      <c r="J666" s="16">
        <f t="shared" si="10"/>
        <v>0</v>
      </c>
    </row>
    <row r="667" spans="7:10" x14ac:dyDescent="0.3">
      <c r="G667" s="221">
        <v>53295</v>
      </c>
      <c r="H667">
        <v>0</v>
      </c>
      <c r="I667">
        <v>0</v>
      </c>
      <c r="J667" s="16">
        <f t="shared" si="10"/>
        <v>0</v>
      </c>
    </row>
    <row r="668" spans="7:10" x14ac:dyDescent="0.3">
      <c r="G668" s="221">
        <v>53298</v>
      </c>
      <c r="H668">
        <v>0</v>
      </c>
      <c r="I668">
        <v>0</v>
      </c>
      <c r="J668" s="16">
        <f t="shared" si="10"/>
        <v>0</v>
      </c>
    </row>
    <row r="669" spans="7:10" x14ac:dyDescent="0.3">
      <c r="G669" s="221">
        <v>53301</v>
      </c>
      <c r="H669">
        <v>0</v>
      </c>
      <c r="I669">
        <v>0</v>
      </c>
      <c r="J669" s="16">
        <f t="shared" si="10"/>
        <v>0</v>
      </c>
    </row>
    <row r="670" spans="7:10" x14ac:dyDescent="0.3">
      <c r="G670" s="221">
        <v>53312</v>
      </c>
      <c r="H670">
        <v>0</v>
      </c>
      <c r="I670">
        <v>0</v>
      </c>
      <c r="J670" s="16">
        <f t="shared" si="10"/>
        <v>0</v>
      </c>
    </row>
    <row r="671" spans="7:10" x14ac:dyDescent="0.3">
      <c r="G671" s="221">
        <v>53315</v>
      </c>
      <c r="H671">
        <v>0</v>
      </c>
      <c r="I671">
        <v>0</v>
      </c>
      <c r="J671" s="16">
        <f t="shared" si="10"/>
        <v>0</v>
      </c>
    </row>
    <row r="672" spans="7:10" x14ac:dyDescent="0.3">
      <c r="G672" s="221">
        <v>53318</v>
      </c>
      <c r="H672">
        <v>0</v>
      </c>
      <c r="I672">
        <v>0</v>
      </c>
      <c r="J672" s="16">
        <f t="shared" si="10"/>
        <v>0</v>
      </c>
    </row>
    <row r="673" spans="7:10" x14ac:dyDescent="0.3">
      <c r="G673" s="221">
        <v>53327</v>
      </c>
      <c r="H673">
        <v>0</v>
      </c>
      <c r="I673">
        <v>0</v>
      </c>
      <c r="J673" s="16">
        <f t="shared" si="10"/>
        <v>0</v>
      </c>
    </row>
    <row r="674" spans="7:10" x14ac:dyDescent="0.3">
      <c r="G674" s="221">
        <v>53329</v>
      </c>
      <c r="H674">
        <v>0</v>
      </c>
      <c r="I674">
        <v>0</v>
      </c>
      <c r="J674" s="16">
        <f t="shared" si="10"/>
        <v>0</v>
      </c>
    </row>
    <row r="675" spans="7:10" x14ac:dyDescent="0.3">
      <c r="G675" s="221">
        <v>53340</v>
      </c>
      <c r="H675">
        <v>0</v>
      </c>
      <c r="I675">
        <v>0</v>
      </c>
      <c r="J675" s="16">
        <f t="shared" si="10"/>
        <v>0</v>
      </c>
    </row>
    <row r="676" spans="7:10" x14ac:dyDescent="0.3">
      <c r="G676" s="221">
        <v>53341</v>
      </c>
      <c r="H676">
        <v>0</v>
      </c>
      <c r="I676">
        <v>0</v>
      </c>
      <c r="J676" s="16">
        <f t="shared" si="10"/>
        <v>0</v>
      </c>
    </row>
    <row r="677" spans="7:10" x14ac:dyDescent="0.3">
      <c r="G677" s="221">
        <v>53344</v>
      </c>
      <c r="H677">
        <v>0</v>
      </c>
      <c r="I677">
        <v>0</v>
      </c>
      <c r="J677" s="16">
        <f t="shared" si="10"/>
        <v>0</v>
      </c>
    </row>
    <row r="678" spans="7:10" x14ac:dyDescent="0.3">
      <c r="G678" s="221">
        <v>53347</v>
      </c>
      <c r="H678">
        <v>0</v>
      </c>
      <c r="I678">
        <v>0</v>
      </c>
      <c r="J678" s="16">
        <f t="shared" si="10"/>
        <v>0</v>
      </c>
    </row>
    <row r="679" spans="7:10" x14ac:dyDescent="0.3">
      <c r="G679" s="221">
        <v>53362</v>
      </c>
      <c r="H679">
        <v>0</v>
      </c>
      <c r="I679">
        <v>0</v>
      </c>
      <c r="J679" s="16">
        <f t="shared" si="10"/>
        <v>0</v>
      </c>
    </row>
    <row r="680" spans="7:10" x14ac:dyDescent="0.3">
      <c r="G680" s="221">
        <v>53365</v>
      </c>
      <c r="H680">
        <v>0</v>
      </c>
      <c r="I680">
        <v>0</v>
      </c>
      <c r="J680" s="16">
        <f t="shared" si="10"/>
        <v>0</v>
      </c>
    </row>
    <row r="681" spans="7:10" x14ac:dyDescent="0.3">
      <c r="G681" s="221">
        <v>5337</v>
      </c>
      <c r="H681">
        <v>0</v>
      </c>
      <c r="I681">
        <v>0</v>
      </c>
      <c r="J681" s="16">
        <f t="shared" si="10"/>
        <v>0</v>
      </c>
    </row>
    <row r="682" spans="7:10" x14ac:dyDescent="0.3">
      <c r="G682" s="221">
        <v>53372</v>
      </c>
      <c r="H682">
        <v>0</v>
      </c>
      <c r="I682">
        <v>0</v>
      </c>
      <c r="J682" s="16">
        <f t="shared" si="10"/>
        <v>0</v>
      </c>
    </row>
    <row r="683" spans="7:10" x14ac:dyDescent="0.3">
      <c r="G683" s="221">
        <v>53377</v>
      </c>
      <c r="H683">
        <v>0</v>
      </c>
      <c r="I683">
        <v>0</v>
      </c>
      <c r="J683" s="16">
        <f t="shared" si="10"/>
        <v>0</v>
      </c>
    </row>
    <row r="684" spans="7:10" x14ac:dyDescent="0.3">
      <c r="G684" s="221">
        <v>53384</v>
      </c>
      <c r="H684">
        <v>0</v>
      </c>
      <c r="I684">
        <v>0</v>
      </c>
      <c r="J684" s="16">
        <f t="shared" si="10"/>
        <v>0</v>
      </c>
    </row>
    <row r="685" spans="7:10" x14ac:dyDescent="0.3">
      <c r="G685" s="221">
        <v>53390</v>
      </c>
      <c r="H685">
        <v>0</v>
      </c>
      <c r="I685">
        <v>0</v>
      </c>
      <c r="J685" s="16">
        <f t="shared" si="10"/>
        <v>0</v>
      </c>
    </row>
    <row r="686" spans="7:10" x14ac:dyDescent="0.3">
      <c r="G686" s="221">
        <v>53392</v>
      </c>
      <c r="H686">
        <v>0</v>
      </c>
      <c r="I686">
        <v>0</v>
      </c>
      <c r="J686" s="16">
        <f t="shared" si="10"/>
        <v>0</v>
      </c>
    </row>
    <row r="687" spans="7:10" x14ac:dyDescent="0.3">
      <c r="G687" s="221">
        <v>53409</v>
      </c>
      <c r="H687">
        <v>0</v>
      </c>
      <c r="I687">
        <v>0</v>
      </c>
      <c r="J687" s="16">
        <f t="shared" si="10"/>
        <v>0</v>
      </c>
    </row>
    <row r="688" spans="7:10" x14ac:dyDescent="0.3">
      <c r="G688" s="221">
        <v>53410</v>
      </c>
      <c r="H688">
        <v>1</v>
      </c>
      <c r="I688">
        <v>1</v>
      </c>
      <c r="J688" s="16">
        <f t="shared" si="10"/>
        <v>2</v>
      </c>
    </row>
    <row r="689" spans="7:10" x14ac:dyDescent="0.3">
      <c r="G689" s="221">
        <v>53412</v>
      </c>
      <c r="H689">
        <v>0</v>
      </c>
      <c r="I689">
        <v>0</v>
      </c>
      <c r="J689" s="16">
        <f t="shared" si="10"/>
        <v>0</v>
      </c>
    </row>
    <row r="690" spans="7:10" x14ac:dyDescent="0.3">
      <c r="G690" s="221">
        <v>53422</v>
      </c>
      <c r="H690">
        <v>0</v>
      </c>
      <c r="I690">
        <v>0</v>
      </c>
      <c r="J690" s="16">
        <f t="shared" si="10"/>
        <v>0</v>
      </c>
    </row>
    <row r="691" spans="7:10" x14ac:dyDescent="0.3">
      <c r="G691" s="221">
        <v>53426</v>
      </c>
      <c r="H691">
        <v>0</v>
      </c>
      <c r="I691">
        <v>0</v>
      </c>
      <c r="J691" s="16">
        <f t="shared" si="10"/>
        <v>0</v>
      </c>
    </row>
    <row r="692" spans="7:10" x14ac:dyDescent="0.3">
      <c r="G692" s="221">
        <v>53431</v>
      </c>
      <c r="H692">
        <v>0</v>
      </c>
      <c r="I692">
        <v>0</v>
      </c>
      <c r="J692" s="16">
        <f t="shared" si="10"/>
        <v>0</v>
      </c>
    </row>
    <row r="693" spans="7:10" x14ac:dyDescent="0.3">
      <c r="G693" s="221">
        <v>53434</v>
      </c>
      <c r="H693">
        <v>0</v>
      </c>
      <c r="I693">
        <v>0</v>
      </c>
      <c r="J693" s="16">
        <f t="shared" si="10"/>
        <v>0</v>
      </c>
    </row>
    <row r="694" spans="7:10" x14ac:dyDescent="0.3">
      <c r="G694" s="221">
        <v>53436</v>
      </c>
      <c r="H694">
        <v>0</v>
      </c>
      <c r="I694">
        <v>0</v>
      </c>
      <c r="J694" s="16">
        <f t="shared" si="10"/>
        <v>0</v>
      </c>
    </row>
    <row r="695" spans="7:10" x14ac:dyDescent="0.3">
      <c r="G695" s="221">
        <v>53451</v>
      </c>
      <c r="H695">
        <v>0</v>
      </c>
      <c r="I695">
        <v>0</v>
      </c>
      <c r="J695" s="16">
        <f t="shared" si="10"/>
        <v>0</v>
      </c>
    </row>
    <row r="696" spans="7:10" x14ac:dyDescent="0.3">
      <c r="G696" s="221">
        <v>53455</v>
      </c>
      <c r="H696">
        <v>0</v>
      </c>
      <c r="I696">
        <v>0</v>
      </c>
      <c r="J696" s="16">
        <f t="shared" si="10"/>
        <v>0</v>
      </c>
    </row>
    <row r="697" spans="7:10" x14ac:dyDescent="0.3">
      <c r="G697" s="221">
        <v>53456</v>
      </c>
      <c r="H697">
        <v>0</v>
      </c>
      <c r="I697">
        <v>0</v>
      </c>
      <c r="J697" s="16">
        <f t="shared" si="10"/>
        <v>0</v>
      </c>
    </row>
    <row r="698" spans="7:10" x14ac:dyDescent="0.3">
      <c r="G698" s="221">
        <v>53461</v>
      </c>
      <c r="H698">
        <v>0</v>
      </c>
      <c r="I698">
        <v>0</v>
      </c>
      <c r="J698" s="16">
        <f t="shared" si="10"/>
        <v>0</v>
      </c>
    </row>
    <row r="699" spans="7:10" x14ac:dyDescent="0.3">
      <c r="G699" s="221">
        <v>53469</v>
      </c>
      <c r="H699">
        <v>0</v>
      </c>
      <c r="I699">
        <v>0</v>
      </c>
      <c r="J699" s="16">
        <f t="shared" si="10"/>
        <v>0</v>
      </c>
    </row>
    <row r="700" spans="7:10" x14ac:dyDescent="0.3">
      <c r="G700" s="221">
        <v>53482</v>
      </c>
      <c r="H700">
        <v>0</v>
      </c>
      <c r="I700">
        <v>0</v>
      </c>
      <c r="J700" s="16">
        <f t="shared" si="10"/>
        <v>0</v>
      </c>
    </row>
    <row r="701" spans="7:10" x14ac:dyDescent="0.3">
      <c r="G701" s="221">
        <v>53484</v>
      </c>
      <c r="H701">
        <v>0</v>
      </c>
      <c r="I701">
        <v>0</v>
      </c>
      <c r="J701" s="16">
        <f t="shared" si="10"/>
        <v>0</v>
      </c>
    </row>
    <row r="702" spans="7:10" x14ac:dyDescent="0.3">
      <c r="G702" s="221">
        <v>53485</v>
      </c>
      <c r="H702">
        <v>0</v>
      </c>
      <c r="I702">
        <v>0</v>
      </c>
      <c r="J702" s="16">
        <f t="shared" si="10"/>
        <v>0</v>
      </c>
    </row>
    <row r="703" spans="7:10" x14ac:dyDescent="0.3">
      <c r="G703" s="221">
        <v>53487</v>
      </c>
      <c r="H703">
        <v>0</v>
      </c>
      <c r="I703">
        <v>0</v>
      </c>
      <c r="J703" s="16">
        <f t="shared" si="10"/>
        <v>0</v>
      </c>
    </row>
    <row r="704" spans="7:10" x14ac:dyDescent="0.3">
      <c r="G704" s="221">
        <v>53492</v>
      </c>
      <c r="H704">
        <v>0</v>
      </c>
      <c r="I704">
        <v>0</v>
      </c>
      <c r="J704" s="16">
        <f t="shared" si="10"/>
        <v>0</v>
      </c>
    </row>
    <row r="705" spans="7:10" x14ac:dyDescent="0.3">
      <c r="G705" s="221">
        <v>53496</v>
      </c>
      <c r="H705">
        <v>0</v>
      </c>
      <c r="I705">
        <v>0</v>
      </c>
      <c r="J705" s="16">
        <f t="shared" si="10"/>
        <v>0</v>
      </c>
    </row>
    <row r="706" spans="7:10" x14ac:dyDescent="0.3">
      <c r="G706" s="221">
        <v>53506</v>
      </c>
      <c r="H706">
        <v>1</v>
      </c>
      <c r="I706">
        <v>0</v>
      </c>
      <c r="J706" s="16">
        <f t="shared" si="10"/>
        <v>1</v>
      </c>
    </row>
    <row r="707" spans="7:10" x14ac:dyDescent="0.3">
      <c r="G707" s="221">
        <v>53516</v>
      </c>
      <c r="H707">
        <v>0</v>
      </c>
      <c r="I707">
        <v>0</v>
      </c>
      <c r="J707" s="16">
        <f t="shared" si="10"/>
        <v>0</v>
      </c>
    </row>
    <row r="708" spans="7:10" x14ac:dyDescent="0.3">
      <c r="G708" s="221">
        <v>53519</v>
      </c>
      <c r="H708">
        <v>0</v>
      </c>
      <c r="I708">
        <v>0</v>
      </c>
      <c r="J708" s="16">
        <f t="shared" ref="J708:J771" si="11">+H708+I708</f>
        <v>0</v>
      </c>
    </row>
    <row r="709" spans="7:10" x14ac:dyDescent="0.3">
      <c r="G709" s="221">
        <v>53521</v>
      </c>
      <c r="H709">
        <v>0</v>
      </c>
      <c r="I709">
        <v>0</v>
      </c>
      <c r="J709" s="16">
        <f t="shared" si="11"/>
        <v>0</v>
      </c>
    </row>
    <row r="710" spans="7:10" x14ac:dyDescent="0.3">
      <c r="G710" s="221">
        <v>53523</v>
      </c>
      <c r="H710">
        <v>0</v>
      </c>
      <c r="I710">
        <v>0</v>
      </c>
      <c r="J710" s="16">
        <f t="shared" si="11"/>
        <v>0</v>
      </c>
    </row>
    <row r="711" spans="7:10" x14ac:dyDescent="0.3">
      <c r="G711" s="221">
        <v>53536</v>
      </c>
      <c r="H711">
        <v>0</v>
      </c>
      <c r="I711">
        <v>0</v>
      </c>
      <c r="J711" s="16">
        <f t="shared" si="11"/>
        <v>0</v>
      </c>
    </row>
    <row r="712" spans="7:10" x14ac:dyDescent="0.3">
      <c r="G712" s="221">
        <v>53541</v>
      </c>
      <c r="H712">
        <v>1</v>
      </c>
      <c r="I712">
        <v>0</v>
      </c>
      <c r="J712" s="16">
        <f t="shared" si="11"/>
        <v>1</v>
      </c>
    </row>
    <row r="713" spans="7:10" x14ac:dyDescent="0.3">
      <c r="G713" s="221">
        <v>53542</v>
      </c>
      <c r="H713">
        <v>0</v>
      </c>
      <c r="I713">
        <v>0</v>
      </c>
      <c r="J713" s="16">
        <f t="shared" si="11"/>
        <v>0</v>
      </c>
    </row>
    <row r="714" spans="7:10" x14ac:dyDescent="0.3">
      <c r="G714" s="221">
        <v>53546</v>
      </c>
      <c r="H714">
        <v>0</v>
      </c>
      <c r="I714">
        <v>0</v>
      </c>
      <c r="J714" s="16">
        <f t="shared" si="11"/>
        <v>0</v>
      </c>
    </row>
    <row r="715" spans="7:10" x14ac:dyDescent="0.3">
      <c r="G715" s="221">
        <v>53547</v>
      </c>
      <c r="H715">
        <v>0</v>
      </c>
      <c r="I715">
        <v>0</v>
      </c>
      <c r="J715" s="16">
        <f t="shared" si="11"/>
        <v>0</v>
      </c>
    </row>
    <row r="716" spans="7:10" x14ac:dyDescent="0.3">
      <c r="G716" s="221">
        <v>53548</v>
      </c>
      <c r="H716">
        <v>0</v>
      </c>
      <c r="I716">
        <v>0</v>
      </c>
      <c r="J716" s="16">
        <f t="shared" si="11"/>
        <v>0</v>
      </c>
    </row>
    <row r="717" spans="7:10" x14ac:dyDescent="0.3">
      <c r="G717" s="221">
        <v>53549</v>
      </c>
      <c r="H717">
        <v>0</v>
      </c>
      <c r="I717">
        <v>0</v>
      </c>
      <c r="J717" s="16">
        <f t="shared" si="11"/>
        <v>0</v>
      </c>
    </row>
    <row r="718" spans="7:10" x14ac:dyDescent="0.3">
      <c r="G718" s="221">
        <v>53550</v>
      </c>
      <c r="H718">
        <v>0</v>
      </c>
      <c r="I718">
        <v>0</v>
      </c>
      <c r="J718" s="16">
        <f t="shared" si="11"/>
        <v>0</v>
      </c>
    </row>
    <row r="719" spans="7:10" x14ac:dyDescent="0.3">
      <c r="G719" s="221">
        <v>53555</v>
      </c>
      <c r="H719">
        <v>0</v>
      </c>
      <c r="I719">
        <v>0</v>
      </c>
      <c r="J719" s="16">
        <f t="shared" si="11"/>
        <v>0</v>
      </c>
    </row>
    <row r="720" spans="7:10" x14ac:dyDescent="0.3">
      <c r="G720" s="221">
        <v>53563</v>
      </c>
      <c r="H720">
        <v>0</v>
      </c>
      <c r="I720">
        <v>0</v>
      </c>
      <c r="J720" s="16">
        <f t="shared" si="11"/>
        <v>0</v>
      </c>
    </row>
    <row r="721" spans="7:10" x14ac:dyDescent="0.3">
      <c r="G721" s="221">
        <v>53564</v>
      </c>
      <c r="H721">
        <v>0</v>
      </c>
      <c r="I721">
        <v>0</v>
      </c>
      <c r="J721" s="16">
        <f t="shared" si="11"/>
        <v>0</v>
      </c>
    </row>
    <row r="722" spans="7:10" x14ac:dyDescent="0.3">
      <c r="G722" s="221">
        <v>53566</v>
      </c>
      <c r="H722">
        <v>1</v>
      </c>
      <c r="I722">
        <v>1</v>
      </c>
      <c r="J722" s="16">
        <f t="shared" si="11"/>
        <v>2</v>
      </c>
    </row>
    <row r="723" spans="7:10" x14ac:dyDescent="0.3">
      <c r="G723" s="221">
        <v>53568</v>
      </c>
      <c r="H723">
        <v>0</v>
      </c>
      <c r="I723">
        <v>0</v>
      </c>
      <c r="J723" s="16">
        <f t="shared" si="11"/>
        <v>0</v>
      </c>
    </row>
    <row r="724" spans="7:10" x14ac:dyDescent="0.3">
      <c r="G724" s="221">
        <v>53569</v>
      </c>
      <c r="H724">
        <v>0</v>
      </c>
      <c r="I724">
        <v>0</v>
      </c>
      <c r="J724" s="16">
        <f t="shared" si="11"/>
        <v>0</v>
      </c>
    </row>
    <row r="725" spans="7:10" x14ac:dyDescent="0.3">
      <c r="G725" s="221">
        <v>53574</v>
      </c>
      <c r="H725">
        <v>0</v>
      </c>
      <c r="I725">
        <v>0</v>
      </c>
      <c r="J725" s="16">
        <f t="shared" si="11"/>
        <v>0</v>
      </c>
    </row>
    <row r="726" spans="7:10" x14ac:dyDescent="0.3">
      <c r="G726" s="221">
        <v>53578</v>
      </c>
      <c r="H726">
        <v>0</v>
      </c>
      <c r="I726">
        <v>0</v>
      </c>
      <c r="J726" s="16">
        <f t="shared" si="11"/>
        <v>0</v>
      </c>
    </row>
    <row r="727" spans="7:10" x14ac:dyDescent="0.3">
      <c r="G727" s="221">
        <v>53582</v>
      </c>
      <c r="H727">
        <v>0</v>
      </c>
      <c r="I727">
        <v>0</v>
      </c>
      <c r="J727" s="16">
        <f t="shared" si="11"/>
        <v>0</v>
      </c>
    </row>
    <row r="728" spans="7:10" x14ac:dyDescent="0.3">
      <c r="G728" s="221">
        <v>53588</v>
      </c>
      <c r="H728">
        <v>0</v>
      </c>
      <c r="I728">
        <v>0</v>
      </c>
      <c r="J728" s="16">
        <f t="shared" si="11"/>
        <v>0</v>
      </c>
    </row>
    <row r="729" spans="7:10" x14ac:dyDescent="0.3">
      <c r="G729" s="221">
        <v>53591</v>
      </c>
      <c r="H729">
        <v>0</v>
      </c>
      <c r="I729">
        <v>0</v>
      </c>
      <c r="J729" s="16">
        <f t="shared" si="11"/>
        <v>0</v>
      </c>
    </row>
    <row r="730" spans="7:10" x14ac:dyDescent="0.3">
      <c r="G730" s="221">
        <v>53593</v>
      </c>
      <c r="H730">
        <v>0</v>
      </c>
      <c r="I730">
        <v>0</v>
      </c>
      <c r="J730" s="16">
        <f t="shared" si="11"/>
        <v>0</v>
      </c>
    </row>
    <row r="731" spans="7:10" x14ac:dyDescent="0.3">
      <c r="G731" s="221">
        <v>53602</v>
      </c>
      <c r="H731">
        <v>0</v>
      </c>
      <c r="I731">
        <v>0</v>
      </c>
      <c r="J731" s="16">
        <f t="shared" si="11"/>
        <v>0</v>
      </c>
    </row>
    <row r="732" spans="7:10" x14ac:dyDescent="0.3">
      <c r="G732" s="221">
        <v>53605</v>
      </c>
      <c r="H732">
        <v>0</v>
      </c>
      <c r="I732">
        <v>0</v>
      </c>
      <c r="J732" s="16">
        <f t="shared" si="11"/>
        <v>0</v>
      </c>
    </row>
    <row r="733" spans="7:10" x14ac:dyDescent="0.3">
      <c r="G733" s="221">
        <v>53608</v>
      </c>
      <c r="H733">
        <v>0</v>
      </c>
      <c r="I733">
        <v>0</v>
      </c>
      <c r="J733" s="16">
        <f t="shared" si="11"/>
        <v>0</v>
      </c>
    </row>
    <row r="734" spans="7:10" x14ac:dyDescent="0.3">
      <c r="G734" s="221">
        <v>53613</v>
      </c>
      <c r="H734">
        <v>0</v>
      </c>
      <c r="I734">
        <v>0</v>
      </c>
      <c r="J734" s="16">
        <f t="shared" si="11"/>
        <v>0</v>
      </c>
    </row>
    <row r="735" spans="7:10" x14ac:dyDescent="0.3">
      <c r="G735" s="221">
        <v>53614</v>
      </c>
      <c r="H735">
        <v>0</v>
      </c>
      <c r="I735">
        <v>0</v>
      </c>
      <c r="J735" s="16">
        <f t="shared" si="11"/>
        <v>0</v>
      </c>
    </row>
    <row r="736" spans="7:10" x14ac:dyDescent="0.3">
      <c r="G736" s="221">
        <v>53622</v>
      </c>
      <c r="H736">
        <v>0</v>
      </c>
      <c r="I736">
        <v>0</v>
      </c>
      <c r="J736" s="16">
        <f t="shared" si="11"/>
        <v>0</v>
      </c>
    </row>
    <row r="737" spans="7:10" x14ac:dyDescent="0.3">
      <c r="G737" s="221">
        <v>53624</v>
      </c>
      <c r="H737">
        <v>0</v>
      </c>
      <c r="I737">
        <v>0</v>
      </c>
      <c r="J737" s="16">
        <f t="shared" si="11"/>
        <v>0</v>
      </c>
    </row>
    <row r="738" spans="7:10" x14ac:dyDescent="0.3">
      <c r="G738" s="221">
        <v>53633</v>
      </c>
      <c r="H738">
        <v>0</v>
      </c>
      <c r="I738">
        <v>0</v>
      </c>
      <c r="J738" s="16">
        <f t="shared" si="11"/>
        <v>0</v>
      </c>
    </row>
    <row r="739" spans="7:10" x14ac:dyDescent="0.3">
      <c r="G739" s="221">
        <v>53641</v>
      </c>
      <c r="H739">
        <v>0</v>
      </c>
      <c r="I739">
        <v>0</v>
      </c>
      <c r="J739" s="16">
        <f t="shared" si="11"/>
        <v>0</v>
      </c>
    </row>
    <row r="740" spans="7:10" x14ac:dyDescent="0.3">
      <c r="G740" s="221">
        <v>53644</v>
      </c>
      <c r="H740">
        <v>0</v>
      </c>
      <c r="I740">
        <v>0</v>
      </c>
      <c r="J740" s="16">
        <f t="shared" si="11"/>
        <v>0</v>
      </c>
    </row>
    <row r="741" spans="7:10" x14ac:dyDescent="0.3">
      <c r="G741" s="221">
        <v>53649</v>
      </c>
      <c r="H741">
        <v>0</v>
      </c>
      <c r="I741">
        <v>1</v>
      </c>
      <c r="J741" s="16">
        <f t="shared" si="11"/>
        <v>1</v>
      </c>
    </row>
    <row r="742" spans="7:10" x14ac:dyDescent="0.3">
      <c r="G742" s="221">
        <v>53651</v>
      </c>
      <c r="H742">
        <v>0</v>
      </c>
      <c r="I742">
        <v>0</v>
      </c>
      <c r="J742" s="16">
        <f t="shared" si="11"/>
        <v>0</v>
      </c>
    </row>
    <row r="743" spans="7:10" x14ac:dyDescent="0.3">
      <c r="G743" s="221">
        <v>53657</v>
      </c>
      <c r="H743">
        <v>0</v>
      </c>
      <c r="I743">
        <v>0</v>
      </c>
      <c r="J743" s="16">
        <f t="shared" si="11"/>
        <v>0</v>
      </c>
    </row>
    <row r="744" spans="7:10" x14ac:dyDescent="0.3">
      <c r="G744" s="221">
        <v>53662</v>
      </c>
      <c r="H744">
        <v>0</v>
      </c>
      <c r="I744">
        <v>0</v>
      </c>
      <c r="J744" s="16">
        <f t="shared" si="11"/>
        <v>0</v>
      </c>
    </row>
    <row r="745" spans="7:10" x14ac:dyDescent="0.3">
      <c r="G745" s="221">
        <v>53665</v>
      </c>
      <c r="H745">
        <v>0</v>
      </c>
      <c r="I745">
        <v>0</v>
      </c>
      <c r="J745" s="16">
        <f t="shared" si="11"/>
        <v>0</v>
      </c>
    </row>
    <row r="746" spans="7:10" x14ac:dyDescent="0.3">
      <c r="G746" s="221">
        <v>53668</v>
      </c>
      <c r="H746">
        <v>0</v>
      </c>
      <c r="I746">
        <v>0</v>
      </c>
      <c r="J746" s="16">
        <f t="shared" si="11"/>
        <v>0</v>
      </c>
    </row>
    <row r="747" spans="7:10" x14ac:dyDescent="0.3">
      <c r="G747" s="221">
        <v>53675</v>
      </c>
      <c r="H747">
        <v>0</v>
      </c>
      <c r="I747">
        <v>0</v>
      </c>
      <c r="J747" s="16">
        <f t="shared" si="11"/>
        <v>0</v>
      </c>
    </row>
    <row r="748" spans="7:10" x14ac:dyDescent="0.3">
      <c r="G748" s="221">
        <v>53676</v>
      </c>
      <c r="H748">
        <v>0</v>
      </c>
      <c r="I748">
        <v>0</v>
      </c>
      <c r="J748" s="16">
        <f t="shared" si="11"/>
        <v>0</v>
      </c>
    </row>
    <row r="749" spans="7:10" x14ac:dyDescent="0.3">
      <c r="G749" s="221">
        <v>53679</v>
      </c>
      <c r="H749">
        <v>0</v>
      </c>
      <c r="I749">
        <v>0</v>
      </c>
      <c r="J749" s="16">
        <f t="shared" si="11"/>
        <v>0</v>
      </c>
    </row>
    <row r="750" spans="7:10" x14ac:dyDescent="0.3">
      <c r="G750" s="221">
        <v>53683</v>
      </c>
      <c r="H750">
        <v>0</v>
      </c>
      <c r="I750">
        <v>0</v>
      </c>
      <c r="J750" s="16">
        <f t="shared" si="11"/>
        <v>0</v>
      </c>
    </row>
    <row r="751" spans="7:10" x14ac:dyDescent="0.3">
      <c r="G751" s="221">
        <v>53684</v>
      </c>
      <c r="H751">
        <v>0</v>
      </c>
      <c r="I751">
        <v>0</v>
      </c>
      <c r="J751" s="16">
        <f t="shared" si="11"/>
        <v>0</v>
      </c>
    </row>
    <row r="752" spans="7:10" x14ac:dyDescent="0.3">
      <c r="G752" s="221">
        <v>53685</v>
      </c>
      <c r="H752">
        <v>0</v>
      </c>
      <c r="I752">
        <v>0</v>
      </c>
      <c r="J752" s="16">
        <f t="shared" si="11"/>
        <v>0</v>
      </c>
    </row>
    <row r="753" spans="7:10" x14ac:dyDescent="0.3">
      <c r="G753" s="221">
        <v>53696</v>
      </c>
      <c r="H753">
        <v>0</v>
      </c>
      <c r="I753">
        <v>0</v>
      </c>
      <c r="J753" s="16">
        <f t="shared" si="11"/>
        <v>0</v>
      </c>
    </row>
    <row r="754" spans="7:10" x14ac:dyDescent="0.3">
      <c r="G754" s="221">
        <v>53699</v>
      </c>
      <c r="H754">
        <v>0</v>
      </c>
      <c r="I754">
        <v>0</v>
      </c>
      <c r="J754" s="16">
        <f t="shared" si="11"/>
        <v>0</v>
      </c>
    </row>
    <row r="755" spans="7:10" x14ac:dyDescent="0.3">
      <c r="G755" s="221">
        <v>53700</v>
      </c>
      <c r="H755">
        <v>0</v>
      </c>
      <c r="I755">
        <v>0</v>
      </c>
      <c r="J755" s="16">
        <f t="shared" si="11"/>
        <v>0</v>
      </c>
    </row>
    <row r="756" spans="7:10" x14ac:dyDescent="0.3">
      <c r="G756" s="221">
        <v>53706</v>
      </c>
      <c r="H756">
        <v>0</v>
      </c>
      <c r="I756">
        <v>0</v>
      </c>
      <c r="J756" s="16">
        <f t="shared" si="11"/>
        <v>0</v>
      </c>
    </row>
    <row r="757" spans="7:10" x14ac:dyDescent="0.3">
      <c r="G757" s="221">
        <v>53712</v>
      </c>
      <c r="H757">
        <v>0</v>
      </c>
      <c r="I757">
        <v>0</v>
      </c>
      <c r="J757" s="16">
        <f t="shared" si="11"/>
        <v>0</v>
      </c>
    </row>
    <row r="758" spans="7:10" x14ac:dyDescent="0.3">
      <c r="G758" s="221">
        <v>53719</v>
      </c>
      <c r="H758">
        <v>1</v>
      </c>
      <c r="I758">
        <v>0</v>
      </c>
      <c r="J758" s="16">
        <f t="shared" si="11"/>
        <v>1</v>
      </c>
    </row>
    <row r="759" spans="7:10" x14ac:dyDescent="0.3">
      <c r="G759" s="221">
        <v>53722</v>
      </c>
      <c r="H759">
        <v>0</v>
      </c>
      <c r="I759">
        <v>0</v>
      </c>
      <c r="J759" s="16">
        <f t="shared" si="11"/>
        <v>0</v>
      </c>
    </row>
    <row r="760" spans="7:10" x14ac:dyDescent="0.3">
      <c r="G760" s="221">
        <v>53723</v>
      </c>
      <c r="H760">
        <v>0</v>
      </c>
      <c r="I760">
        <v>0</v>
      </c>
      <c r="J760" s="16">
        <f t="shared" si="11"/>
        <v>0</v>
      </c>
    </row>
    <row r="761" spans="7:10" x14ac:dyDescent="0.3">
      <c r="G761" s="221">
        <v>53727</v>
      </c>
      <c r="H761">
        <v>0</v>
      </c>
      <c r="I761">
        <v>0</v>
      </c>
      <c r="J761" s="16">
        <f t="shared" si="11"/>
        <v>0</v>
      </c>
    </row>
    <row r="762" spans="7:10" x14ac:dyDescent="0.3">
      <c r="G762" s="221">
        <v>5373</v>
      </c>
      <c r="H762">
        <v>0</v>
      </c>
      <c r="I762">
        <v>0</v>
      </c>
      <c r="J762" s="16">
        <f t="shared" si="11"/>
        <v>0</v>
      </c>
    </row>
    <row r="763" spans="7:10" x14ac:dyDescent="0.3">
      <c r="G763" s="221">
        <v>53731</v>
      </c>
      <c r="H763">
        <v>0</v>
      </c>
      <c r="I763">
        <v>0</v>
      </c>
      <c r="J763" s="16">
        <f t="shared" si="11"/>
        <v>0</v>
      </c>
    </row>
    <row r="764" spans="7:10" x14ac:dyDescent="0.3">
      <c r="G764" s="221">
        <v>53732</v>
      </c>
      <c r="H764">
        <v>0</v>
      </c>
      <c r="I764">
        <v>0</v>
      </c>
      <c r="J764" s="16">
        <f t="shared" si="11"/>
        <v>0</v>
      </c>
    </row>
    <row r="765" spans="7:10" x14ac:dyDescent="0.3">
      <c r="G765" s="221">
        <v>53734</v>
      </c>
      <c r="H765">
        <v>0</v>
      </c>
      <c r="I765">
        <v>0</v>
      </c>
      <c r="J765" s="16">
        <f t="shared" si="11"/>
        <v>0</v>
      </c>
    </row>
    <row r="766" spans="7:10" x14ac:dyDescent="0.3">
      <c r="G766" s="221">
        <v>53735</v>
      </c>
      <c r="H766">
        <v>0</v>
      </c>
      <c r="I766">
        <v>0</v>
      </c>
      <c r="J766" s="16">
        <f t="shared" si="11"/>
        <v>0</v>
      </c>
    </row>
    <row r="767" spans="7:10" x14ac:dyDescent="0.3">
      <c r="G767" s="221">
        <v>53739</v>
      </c>
      <c r="H767">
        <v>0</v>
      </c>
      <c r="I767">
        <v>0</v>
      </c>
      <c r="J767" s="16">
        <f t="shared" si="11"/>
        <v>0</v>
      </c>
    </row>
    <row r="768" spans="7:10" x14ac:dyDescent="0.3">
      <c r="G768" s="221">
        <v>53747</v>
      </c>
      <c r="H768">
        <v>0</v>
      </c>
      <c r="I768">
        <v>0</v>
      </c>
      <c r="J768" s="16">
        <f t="shared" si="11"/>
        <v>0</v>
      </c>
    </row>
    <row r="769" spans="7:10" x14ac:dyDescent="0.3">
      <c r="G769" s="221">
        <v>53752</v>
      </c>
      <c r="H769">
        <v>0</v>
      </c>
      <c r="I769">
        <v>0</v>
      </c>
      <c r="J769" s="16">
        <f t="shared" si="11"/>
        <v>0</v>
      </c>
    </row>
    <row r="770" spans="7:10" x14ac:dyDescent="0.3">
      <c r="G770" s="221">
        <v>53754</v>
      </c>
      <c r="H770">
        <v>0</v>
      </c>
      <c r="I770">
        <v>0</v>
      </c>
      <c r="J770" s="16">
        <f t="shared" si="11"/>
        <v>0</v>
      </c>
    </row>
    <row r="771" spans="7:10" x14ac:dyDescent="0.3">
      <c r="G771" s="221">
        <v>53756</v>
      </c>
      <c r="H771">
        <v>0</v>
      </c>
      <c r="I771">
        <v>0</v>
      </c>
      <c r="J771" s="16">
        <f t="shared" si="11"/>
        <v>0</v>
      </c>
    </row>
    <row r="772" spans="7:10" x14ac:dyDescent="0.3">
      <c r="G772" s="221">
        <v>53758</v>
      </c>
      <c r="H772">
        <v>0</v>
      </c>
      <c r="I772">
        <v>0</v>
      </c>
      <c r="J772" s="16">
        <f t="shared" ref="J772:J835" si="12">+H772+I772</f>
        <v>0</v>
      </c>
    </row>
    <row r="773" spans="7:10" x14ac:dyDescent="0.3">
      <c r="G773" s="221">
        <v>53762</v>
      </c>
      <c r="H773">
        <v>0</v>
      </c>
      <c r="I773">
        <v>0</v>
      </c>
      <c r="J773" s="16">
        <f t="shared" si="12"/>
        <v>0</v>
      </c>
    </row>
    <row r="774" spans="7:10" x14ac:dyDescent="0.3">
      <c r="G774" s="221">
        <v>53764</v>
      </c>
      <c r="H774">
        <v>0</v>
      </c>
      <c r="I774">
        <v>0</v>
      </c>
      <c r="J774" s="16">
        <f t="shared" si="12"/>
        <v>0</v>
      </c>
    </row>
    <row r="775" spans="7:10" x14ac:dyDescent="0.3">
      <c r="G775" s="221">
        <v>53774</v>
      </c>
      <c r="H775">
        <v>0</v>
      </c>
      <c r="I775">
        <v>0</v>
      </c>
      <c r="J775" s="16">
        <f t="shared" si="12"/>
        <v>0</v>
      </c>
    </row>
    <row r="776" spans="7:10" x14ac:dyDescent="0.3">
      <c r="G776" s="221">
        <v>53775</v>
      </c>
      <c r="H776">
        <v>0</v>
      </c>
      <c r="I776">
        <v>0</v>
      </c>
      <c r="J776" s="16">
        <f t="shared" si="12"/>
        <v>0</v>
      </c>
    </row>
    <row r="777" spans="7:10" x14ac:dyDescent="0.3">
      <c r="G777" s="221">
        <v>53780</v>
      </c>
      <c r="H777">
        <v>1</v>
      </c>
      <c r="I777">
        <v>0</v>
      </c>
      <c r="J777" s="16">
        <f t="shared" si="12"/>
        <v>1</v>
      </c>
    </row>
    <row r="778" spans="7:10" x14ac:dyDescent="0.3">
      <c r="G778" s="221">
        <v>53782</v>
      </c>
      <c r="H778">
        <v>0</v>
      </c>
      <c r="I778">
        <v>0</v>
      </c>
      <c r="J778" s="16">
        <f t="shared" si="12"/>
        <v>0</v>
      </c>
    </row>
    <row r="779" spans="7:10" x14ac:dyDescent="0.3">
      <c r="G779" s="221">
        <v>53787</v>
      </c>
      <c r="H779">
        <v>0</v>
      </c>
      <c r="I779">
        <v>0</v>
      </c>
      <c r="J779" s="16">
        <f t="shared" si="12"/>
        <v>0</v>
      </c>
    </row>
    <row r="780" spans="7:10" x14ac:dyDescent="0.3">
      <c r="G780" s="221">
        <v>53790</v>
      </c>
      <c r="H780">
        <v>0</v>
      </c>
      <c r="I780">
        <v>1</v>
      </c>
      <c r="J780" s="16">
        <f t="shared" si="12"/>
        <v>1</v>
      </c>
    </row>
    <row r="781" spans="7:10" x14ac:dyDescent="0.3">
      <c r="G781" s="221">
        <v>53791</v>
      </c>
      <c r="H781">
        <v>0</v>
      </c>
      <c r="I781">
        <v>0</v>
      </c>
      <c r="J781" s="16">
        <f t="shared" si="12"/>
        <v>0</v>
      </c>
    </row>
    <row r="782" spans="7:10" x14ac:dyDescent="0.3">
      <c r="G782" s="221">
        <v>53796</v>
      </c>
      <c r="H782">
        <v>0</v>
      </c>
      <c r="I782">
        <v>0</v>
      </c>
      <c r="J782" s="16">
        <f t="shared" si="12"/>
        <v>0</v>
      </c>
    </row>
    <row r="783" spans="7:10" x14ac:dyDescent="0.3">
      <c r="G783" s="221">
        <v>53797</v>
      </c>
      <c r="H783">
        <v>0</v>
      </c>
      <c r="I783">
        <v>0</v>
      </c>
      <c r="J783" s="16">
        <f t="shared" si="12"/>
        <v>0</v>
      </c>
    </row>
    <row r="784" spans="7:10" x14ac:dyDescent="0.3">
      <c r="G784" s="221">
        <v>53801</v>
      </c>
      <c r="H784">
        <v>0</v>
      </c>
      <c r="I784">
        <v>0</v>
      </c>
      <c r="J784" s="16">
        <f t="shared" si="12"/>
        <v>0</v>
      </c>
    </row>
    <row r="785" spans="7:10" x14ac:dyDescent="0.3">
      <c r="G785" s="221">
        <v>53804</v>
      </c>
      <c r="H785">
        <v>0</v>
      </c>
      <c r="I785">
        <v>0</v>
      </c>
      <c r="J785" s="16">
        <f t="shared" si="12"/>
        <v>0</v>
      </c>
    </row>
    <row r="786" spans="7:10" x14ac:dyDescent="0.3">
      <c r="G786" s="221">
        <v>53805</v>
      </c>
      <c r="H786">
        <v>0</v>
      </c>
      <c r="I786">
        <v>0</v>
      </c>
      <c r="J786" s="16">
        <f t="shared" si="12"/>
        <v>0</v>
      </c>
    </row>
    <row r="787" spans="7:10" x14ac:dyDescent="0.3">
      <c r="G787" s="221">
        <v>53810</v>
      </c>
      <c r="H787">
        <v>0</v>
      </c>
      <c r="I787">
        <v>0</v>
      </c>
      <c r="J787" s="16">
        <f t="shared" si="12"/>
        <v>0</v>
      </c>
    </row>
    <row r="788" spans="7:10" x14ac:dyDescent="0.3">
      <c r="G788" s="221">
        <v>53812</v>
      </c>
      <c r="H788">
        <v>0</v>
      </c>
      <c r="I788">
        <v>0</v>
      </c>
      <c r="J788" s="16">
        <f t="shared" si="12"/>
        <v>0</v>
      </c>
    </row>
    <row r="789" spans="7:10" x14ac:dyDescent="0.3">
      <c r="G789" s="221">
        <v>53816</v>
      </c>
      <c r="H789">
        <v>0</v>
      </c>
      <c r="I789">
        <v>1</v>
      </c>
      <c r="J789" s="16">
        <f t="shared" si="12"/>
        <v>1</v>
      </c>
    </row>
    <row r="790" spans="7:10" x14ac:dyDescent="0.3">
      <c r="G790" s="221">
        <v>53818</v>
      </c>
      <c r="H790">
        <v>1</v>
      </c>
      <c r="I790">
        <v>0</v>
      </c>
      <c r="J790" s="16">
        <f t="shared" si="12"/>
        <v>1</v>
      </c>
    </row>
    <row r="791" spans="7:10" x14ac:dyDescent="0.3">
      <c r="G791" s="221">
        <v>53820</v>
      </c>
      <c r="H791">
        <v>0</v>
      </c>
      <c r="I791">
        <v>0</v>
      </c>
      <c r="J791" s="16">
        <f t="shared" si="12"/>
        <v>0</v>
      </c>
    </row>
    <row r="792" spans="7:10" x14ac:dyDescent="0.3">
      <c r="G792" s="221">
        <v>53821</v>
      </c>
      <c r="H792">
        <v>0</v>
      </c>
      <c r="I792">
        <v>0</v>
      </c>
      <c r="J792" s="16">
        <f t="shared" si="12"/>
        <v>0</v>
      </c>
    </row>
    <row r="793" spans="7:10" x14ac:dyDescent="0.3">
      <c r="G793" s="221">
        <v>53825</v>
      </c>
      <c r="H793">
        <v>0</v>
      </c>
      <c r="I793">
        <v>0</v>
      </c>
      <c r="J793" s="16">
        <f t="shared" si="12"/>
        <v>0</v>
      </c>
    </row>
    <row r="794" spans="7:10" x14ac:dyDescent="0.3">
      <c r="G794" s="221">
        <v>53833</v>
      </c>
      <c r="H794">
        <v>0</v>
      </c>
      <c r="I794">
        <v>0</v>
      </c>
      <c r="J794" s="16">
        <f t="shared" si="12"/>
        <v>0</v>
      </c>
    </row>
    <row r="795" spans="7:10" x14ac:dyDescent="0.3">
      <c r="G795" s="221">
        <v>53841</v>
      </c>
      <c r="H795">
        <v>0</v>
      </c>
      <c r="I795">
        <v>0</v>
      </c>
      <c r="J795" s="16">
        <f t="shared" si="12"/>
        <v>0</v>
      </c>
    </row>
    <row r="796" spans="7:10" x14ac:dyDescent="0.3">
      <c r="G796" s="221">
        <v>53847</v>
      </c>
      <c r="H796">
        <v>0</v>
      </c>
      <c r="I796">
        <v>0</v>
      </c>
      <c r="J796" s="16">
        <f t="shared" si="12"/>
        <v>0</v>
      </c>
    </row>
    <row r="797" spans="7:10" x14ac:dyDescent="0.3">
      <c r="G797" s="221">
        <v>53851</v>
      </c>
      <c r="H797">
        <v>1</v>
      </c>
      <c r="I797">
        <v>0</v>
      </c>
      <c r="J797" s="16">
        <f t="shared" si="12"/>
        <v>1</v>
      </c>
    </row>
    <row r="798" spans="7:10" x14ac:dyDescent="0.3">
      <c r="G798" s="221">
        <v>53852</v>
      </c>
      <c r="H798">
        <v>0</v>
      </c>
      <c r="I798">
        <v>0</v>
      </c>
      <c r="J798" s="16">
        <f t="shared" si="12"/>
        <v>0</v>
      </c>
    </row>
    <row r="799" spans="7:10" x14ac:dyDescent="0.3">
      <c r="G799" s="221">
        <v>53856</v>
      </c>
      <c r="H799">
        <v>0</v>
      </c>
      <c r="I799">
        <v>0</v>
      </c>
      <c r="J799" s="16">
        <f t="shared" si="12"/>
        <v>0</v>
      </c>
    </row>
    <row r="800" spans="7:10" x14ac:dyDescent="0.3">
      <c r="G800" s="221">
        <v>53862</v>
      </c>
      <c r="H800">
        <v>0</v>
      </c>
      <c r="I800">
        <v>0</v>
      </c>
      <c r="J800" s="16">
        <f t="shared" si="12"/>
        <v>0</v>
      </c>
    </row>
    <row r="801" spans="7:10" x14ac:dyDescent="0.3">
      <c r="G801" s="221">
        <v>53866</v>
      </c>
      <c r="H801">
        <v>1</v>
      </c>
      <c r="I801">
        <v>0</v>
      </c>
      <c r="J801" s="16">
        <f t="shared" si="12"/>
        <v>1</v>
      </c>
    </row>
    <row r="802" spans="7:10" x14ac:dyDescent="0.3">
      <c r="G802" s="221">
        <v>53867</v>
      </c>
      <c r="H802">
        <v>0</v>
      </c>
      <c r="I802">
        <v>0</v>
      </c>
      <c r="J802" s="16">
        <f t="shared" si="12"/>
        <v>0</v>
      </c>
    </row>
    <row r="803" spans="7:10" x14ac:dyDescent="0.3">
      <c r="G803" s="221">
        <v>53868</v>
      </c>
      <c r="H803">
        <v>0</v>
      </c>
      <c r="I803">
        <v>0</v>
      </c>
      <c r="J803" s="16">
        <f t="shared" si="12"/>
        <v>0</v>
      </c>
    </row>
    <row r="804" spans="7:10" x14ac:dyDescent="0.3">
      <c r="G804" s="221">
        <v>53878</v>
      </c>
      <c r="H804">
        <v>0</v>
      </c>
      <c r="I804">
        <v>0</v>
      </c>
      <c r="J804" s="16">
        <f t="shared" si="12"/>
        <v>0</v>
      </c>
    </row>
    <row r="805" spans="7:10" x14ac:dyDescent="0.3">
      <c r="G805" s="221">
        <v>53879</v>
      </c>
      <c r="H805">
        <v>0</v>
      </c>
      <c r="I805">
        <v>0</v>
      </c>
      <c r="J805" s="16">
        <f t="shared" si="12"/>
        <v>0</v>
      </c>
    </row>
    <row r="806" spans="7:10" x14ac:dyDescent="0.3">
      <c r="G806" s="221">
        <v>53880</v>
      </c>
      <c r="H806">
        <v>0</v>
      </c>
      <c r="I806">
        <v>0</v>
      </c>
      <c r="J806" s="16">
        <f t="shared" si="12"/>
        <v>0</v>
      </c>
    </row>
    <row r="807" spans="7:10" x14ac:dyDescent="0.3">
      <c r="G807" s="221">
        <v>53883</v>
      </c>
      <c r="H807">
        <v>0</v>
      </c>
      <c r="I807">
        <v>0</v>
      </c>
      <c r="J807" s="16">
        <f t="shared" si="12"/>
        <v>0</v>
      </c>
    </row>
    <row r="808" spans="7:10" x14ac:dyDescent="0.3">
      <c r="G808" s="221">
        <v>53885</v>
      </c>
      <c r="H808">
        <v>0</v>
      </c>
      <c r="I808">
        <v>0</v>
      </c>
      <c r="J808" s="16">
        <f t="shared" si="12"/>
        <v>0</v>
      </c>
    </row>
    <row r="809" spans="7:10" x14ac:dyDescent="0.3">
      <c r="G809" s="221">
        <v>53888</v>
      </c>
      <c r="H809">
        <v>0</v>
      </c>
      <c r="I809">
        <v>0</v>
      </c>
      <c r="J809" s="16">
        <f t="shared" si="12"/>
        <v>0</v>
      </c>
    </row>
    <row r="810" spans="7:10" x14ac:dyDescent="0.3">
      <c r="G810" s="221">
        <v>53889</v>
      </c>
      <c r="H810">
        <v>0</v>
      </c>
      <c r="I810">
        <v>0</v>
      </c>
      <c r="J810" s="16">
        <f t="shared" si="12"/>
        <v>0</v>
      </c>
    </row>
    <row r="811" spans="7:10" x14ac:dyDescent="0.3">
      <c r="G811" s="221">
        <v>53893</v>
      </c>
      <c r="H811">
        <v>0</v>
      </c>
      <c r="I811">
        <v>0</v>
      </c>
      <c r="J811" s="16">
        <f t="shared" si="12"/>
        <v>0</v>
      </c>
    </row>
    <row r="812" spans="7:10" x14ac:dyDescent="0.3">
      <c r="G812" s="221">
        <v>53898</v>
      </c>
      <c r="H812">
        <v>0</v>
      </c>
      <c r="I812">
        <v>0</v>
      </c>
      <c r="J812" s="16">
        <f t="shared" si="12"/>
        <v>0</v>
      </c>
    </row>
    <row r="813" spans="7:10" x14ac:dyDescent="0.3">
      <c r="G813" s="221">
        <v>53901</v>
      </c>
      <c r="H813">
        <v>0</v>
      </c>
      <c r="I813">
        <v>1</v>
      </c>
      <c r="J813" s="16">
        <f t="shared" si="12"/>
        <v>1</v>
      </c>
    </row>
    <row r="814" spans="7:10" x14ac:dyDescent="0.3">
      <c r="G814" s="221">
        <v>53907</v>
      </c>
      <c r="H814">
        <v>1</v>
      </c>
      <c r="I814">
        <v>0</v>
      </c>
      <c r="J814" s="16">
        <f t="shared" si="12"/>
        <v>1</v>
      </c>
    </row>
    <row r="815" spans="7:10" x14ac:dyDescent="0.3">
      <c r="G815" s="221">
        <v>53912</v>
      </c>
      <c r="H815">
        <v>0</v>
      </c>
      <c r="I815">
        <v>0</v>
      </c>
      <c r="J815" s="16">
        <f t="shared" si="12"/>
        <v>0</v>
      </c>
    </row>
    <row r="816" spans="7:10" x14ac:dyDescent="0.3">
      <c r="G816" s="221">
        <v>53918</v>
      </c>
      <c r="H816">
        <v>0</v>
      </c>
      <c r="I816">
        <v>0</v>
      </c>
      <c r="J816" s="16">
        <f t="shared" si="12"/>
        <v>0</v>
      </c>
    </row>
    <row r="817" spans="7:10" x14ac:dyDescent="0.3">
      <c r="G817" s="221">
        <v>53922</v>
      </c>
      <c r="H817">
        <v>0</v>
      </c>
      <c r="I817">
        <v>0</v>
      </c>
      <c r="J817" s="16">
        <f t="shared" si="12"/>
        <v>0</v>
      </c>
    </row>
    <row r="818" spans="7:10" x14ac:dyDescent="0.3">
      <c r="G818" s="221">
        <v>53924</v>
      </c>
      <c r="H818">
        <v>0</v>
      </c>
      <c r="I818">
        <v>0</v>
      </c>
      <c r="J818" s="16">
        <f t="shared" si="12"/>
        <v>0</v>
      </c>
    </row>
    <row r="819" spans="7:10" x14ac:dyDescent="0.3">
      <c r="G819" s="221">
        <v>53926</v>
      </c>
      <c r="H819">
        <v>1</v>
      </c>
      <c r="I819">
        <v>0</v>
      </c>
      <c r="J819" s="16">
        <f t="shared" si="12"/>
        <v>1</v>
      </c>
    </row>
    <row r="820" spans="7:10" x14ac:dyDescent="0.3">
      <c r="G820" s="221">
        <v>53927</v>
      </c>
      <c r="H820">
        <v>0</v>
      </c>
      <c r="I820">
        <v>0</v>
      </c>
      <c r="J820" s="16">
        <f t="shared" si="12"/>
        <v>0</v>
      </c>
    </row>
    <row r="821" spans="7:10" x14ac:dyDescent="0.3">
      <c r="G821" s="221">
        <v>53929</v>
      </c>
      <c r="H821">
        <v>0</v>
      </c>
      <c r="I821">
        <v>0</v>
      </c>
      <c r="J821" s="16">
        <f t="shared" si="12"/>
        <v>0</v>
      </c>
    </row>
    <row r="822" spans="7:10" x14ac:dyDescent="0.3">
      <c r="G822" s="221">
        <v>53931</v>
      </c>
      <c r="H822">
        <v>0</v>
      </c>
      <c r="I822">
        <v>0</v>
      </c>
      <c r="J822" s="16">
        <f t="shared" si="12"/>
        <v>0</v>
      </c>
    </row>
    <row r="823" spans="7:10" x14ac:dyDescent="0.3">
      <c r="G823" s="221">
        <v>53932</v>
      </c>
      <c r="H823">
        <v>0</v>
      </c>
      <c r="I823">
        <v>0</v>
      </c>
      <c r="J823" s="16">
        <f t="shared" si="12"/>
        <v>0</v>
      </c>
    </row>
    <row r="824" spans="7:10" x14ac:dyDescent="0.3">
      <c r="G824" s="221">
        <v>53935</v>
      </c>
      <c r="H824">
        <v>0</v>
      </c>
      <c r="I824">
        <v>0</v>
      </c>
      <c r="J824" s="16">
        <f t="shared" si="12"/>
        <v>0</v>
      </c>
    </row>
    <row r="825" spans="7:10" x14ac:dyDescent="0.3">
      <c r="G825" s="221">
        <v>53936</v>
      </c>
      <c r="H825">
        <v>0</v>
      </c>
      <c r="I825">
        <v>0</v>
      </c>
      <c r="J825" s="16">
        <f t="shared" si="12"/>
        <v>0</v>
      </c>
    </row>
    <row r="826" spans="7:10" x14ac:dyDescent="0.3">
      <c r="G826" s="221">
        <v>53939</v>
      </c>
      <c r="H826">
        <v>1</v>
      </c>
      <c r="I826">
        <v>0</v>
      </c>
      <c r="J826" s="16">
        <f t="shared" si="12"/>
        <v>1</v>
      </c>
    </row>
    <row r="827" spans="7:10" x14ac:dyDescent="0.3">
      <c r="G827" s="221">
        <v>53941</v>
      </c>
      <c r="H827">
        <v>0</v>
      </c>
      <c r="I827">
        <v>0</v>
      </c>
      <c r="J827" s="16">
        <f t="shared" si="12"/>
        <v>0</v>
      </c>
    </row>
    <row r="828" spans="7:10" x14ac:dyDescent="0.3">
      <c r="G828" s="221">
        <v>53942</v>
      </c>
      <c r="H828">
        <v>0</v>
      </c>
      <c r="I828">
        <v>0</v>
      </c>
      <c r="J828" s="16">
        <f t="shared" si="12"/>
        <v>0</v>
      </c>
    </row>
    <row r="829" spans="7:10" x14ac:dyDescent="0.3">
      <c r="G829" s="221">
        <v>53947</v>
      </c>
      <c r="H829">
        <v>0</v>
      </c>
      <c r="I829">
        <v>0</v>
      </c>
      <c r="J829" s="16">
        <f t="shared" si="12"/>
        <v>0</v>
      </c>
    </row>
    <row r="830" spans="7:10" x14ac:dyDescent="0.3">
      <c r="G830" s="221">
        <v>53949</v>
      </c>
      <c r="H830">
        <v>0</v>
      </c>
      <c r="I830">
        <v>0</v>
      </c>
      <c r="J830" s="16">
        <f t="shared" si="12"/>
        <v>0</v>
      </c>
    </row>
    <row r="831" spans="7:10" x14ac:dyDescent="0.3">
      <c r="G831" s="221">
        <v>53952</v>
      </c>
      <c r="H831">
        <v>0</v>
      </c>
      <c r="I831">
        <v>0</v>
      </c>
      <c r="J831" s="16">
        <f t="shared" si="12"/>
        <v>0</v>
      </c>
    </row>
    <row r="832" spans="7:10" x14ac:dyDescent="0.3">
      <c r="G832" s="221">
        <v>53955</v>
      </c>
      <c r="H832">
        <v>0</v>
      </c>
      <c r="I832">
        <v>0</v>
      </c>
      <c r="J832" s="16">
        <f t="shared" si="12"/>
        <v>0</v>
      </c>
    </row>
    <row r="833" spans="7:10" x14ac:dyDescent="0.3">
      <c r="G833" s="221">
        <v>53956</v>
      </c>
      <c r="H833">
        <v>0</v>
      </c>
      <c r="I833">
        <v>0</v>
      </c>
      <c r="J833" s="16">
        <f t="shared" si="12"/>
        <v>0</v>
      </c>
    </row>
    <row r="834" spans="7:10" x14ac:dyDescent="0.3">
      <c r="G834" s="221">
        <v>53961</v>
      </c>
      <c r="H834">
        <v>0</v>
      </c>
      <c r="I834">
        <v>0</v>
      </c>
      <c r="J834" s="16">
        <f t="shared" si="12"/>
        <v>0</v>
      </c>
    </row>
    <row r="835" spans="7:10" x14ac:dyDescent="0.3">
      <c r="G835" s="221">
        <v>53962</v>
      </c>
      <c r="H835">
        <v>0</v>
      </c>
      <c r="I835">
        <v>0</v>
      </c>
      <c r="J835" s="16">
        <f t="shared" si="12"/>
        <v>0</v>
      </c>
    </row>
    <row r="836" spans="7:10" x14ac:dyDescent="0.3">
      <c r="G836" s="221">
        <v>53964</v>
      </c>
      <c r="H836">
        <v>1</v>
      </c>
      <c r="I836">
        <v>0</v>
      </c>
      <c r="J836" s="16">
        <f t="shared" ref="J836:J899" si="13">+H836+I836</f>
        <v>1</v>
      </c>
    </row>
    <row r="837" spans="7:10" x14ac:dyDescent="0.3">
      <c r="G837" s="221">
        <v>53965</v>
      </c>
      <c r="H837">
        <v>0</v>
      </c>
      <c r="I837">
        <v>0</v>
      </c>
      <c r="J837" s="16">
        <f t="shared" si="13"/>
        <v>0</v>
      </c>
    </row>
    <row r="838" spans="7:10" x14ac:dyDescent="0.3">
      <c r="G838" s="221">
        <v>53967</v>
      </c>
      <c r="H838">
        <v>0</v>
      </c>
      <c r="I838">
        <v>0</v>
      </c>
      <c r="J838" s="16">
        <f t="shared" si="13"/>
        <v>0</v>
      </c>
    </row>
    <row r="839" spans="7:10" x14ac:dyDescent="0.3">
      <c r="G839" s="221">
        <v>53968</v>
      </c>
      <c r="H839">
        <v>0</v>
      </c>
      <c r="I839">
        <v>0</v>
      </c>
      <c r="J839" s="16">
        <f t="shared" si="13"/>
        <v>0</v>
      </c>
    </row>
    <row r="840" spans="7:10" x14ac:dyDescent="0.3">
      <c r="G840" s="221">
        <v>53969</v>
      </c>
      <c r="H840">
        <v>0</v>
      </c>
      <c r="I840">
        <v>0</v>
      </c>
      <c r="J840" s="16">
        <f t="shared" si="13"/>
        <v>0</v>
      </c>
    </row>
    <row r="841" spans="7:10" x14ac:dyDescent="0.3">
      <c r="G841" s="221">
        <v>53971</v>
      </c>
      <c r="H841">
        <v>0</v>
      </c>
      <c r="I841">
        <v>0</v>
      </c>
      <c r="J841" s="16">
        <f t="shared" si="13"/>
        <v>0</v>
      </c>
    </row>
    <row r="842" spans="7:10" x14ac:dyDescent="0.3">
      <c r="G842" s="221">
        <v>53972</v>
      </c>
      <c r="H842">
        <v>0</v>
      </c>
      <c r="I842">
        <v>0</v>
      </c>
      <c r="J842" s="16">
        <f t="shared" si="13"/>
        <v>0</v>
      </c>
    </row>
    <row r="843" spans="7:10" x14ac:dyDescent="0.3">
      <c r="G843" s="221">
        <v>53976</v>
      </c>
      <c r="H843">
        <v>0</v>
      </c>
      <c r="I843">
        <v>0</v>
      </c>
      <c r="J843" s="16">
        <f t="shared" si="13"/>
        <v>0</v>
      </c>
    </row>
    <row r="844" spans="7:10" x14ac:dyDescent="0.3">
      <c r="G844" s="221">
        <v>53977</v>
      </c>
      <c r="H844">
        <v>0</v>
      </c>
      <c r="I844">
        <v>0</v>
      </c>
      <c r="J844" s="16">
        <f t="shared" si="13"/>
        <v>0</v>
      </c>
    </row>
    <row r="845" spans="7:10" x14ac:dyDescent="0.3">
      <c r="G845" s="221">
        <v>53978</v>
      </c>
      <c r="H845">
        <v>0</v>
      </c>
      <c r="I845">
        <v>0</v>
      </c>
      <c r="J845" s="16">
        <f t="shared" si="13"/>
        <v>0</v>
      </c>
    </row>
    <row r="846" spans="7:10" x14ac:dyDescent="0.3">
      <c r="G846" s="221">
        <v>53982</v>
      </c>
      <c r="H846">
        <v>0</v>
      </c>
      <c r="I846">
        <v>0</v>
      </c>
      <c r="J846" s="16">
        <f t="shared" si="13"/>
        <v>0</v>
      </c>
    </row>
    <row r="847" spans="7:10" x14ac:dyDescent="0.3">
      <c r="G847" s="221">
        <v>53983</v>
      </c>
      <c r="H847">
        <v>1</v>
      </c>
      <c r="I847">
        <v>0</v>
      </c>
      <c r="J847" s="16">
        <f t="shared" si="13"/>
        <v>1</v>
      </c>
    </row>
    <row r="848" spans="7:10" x14ac:dyDescent="0.3">
      <c r="G848" s="221">
        <v>53985</v>
      </c>
      <c r="H848">
        <v>0</v>
      </c>
      <c r="I848">
        <v>0</v>
      </c>
      <c r="J848" s="16">
        <f t="shared" si="13"/>
        <v>0</v>
      </c>
    </row>
    <row r="849" spans="7:10" x14ac:dyDescent="0.3">
      <c r="G849" s="221">
        <v>53987</v>
      </c>
      <c r="H849">
        <v>0</v>
      </c>
      <c r="I849">
        <v>0</v>
      </c>
      <c r="J849" s="16">
        <f t="shared" si="13"/>
        <v>0</v>
      </c>
    </row>
    <row r="850" spans="7:10" x14ac:dyDescent="0.3">
      <c r="G850" s="221">
        <v>53988</v>
      </c>
      <c r="H850">
        <v>0</v>
      </c>
      <c r="I850">
        <v>0</v>
      </c>
      <c r="J850" s="16">
        <f t="shared" si="13"/>
        <v>0</v>
      </c>
    </row>
    <row r="851" spans="7:10" x14ac:dyDescent="0.3">
      <c r="G851" s="221">
        <v>53990</v>
      </c>
      <c r="H851">
        <v>0</v>
      </c>
      <c r="I851">
        <v>0</v>
      </c>
      <c r="J851" s="16">
        <f t="shared" si="13"/>
        <v>0</v>
      </c>
    </row>
    <row r="852" spans="7:10" x14ac:dyDescent="0.3">
      <c r="G852" s="221">
        <v>53991</v>
      </c>
      <c r="H852">
        <v>0</v>
      </c>
      <c r="I852">
        <v>0</v>
      </c>
      <c r="J852" s="16">
        <f t="shared" si="13"/>
        <v>0</v>
      </c>
    </row>
    <row r="853" spans="7:10" x14ac:dyDescent="0.3">
      <c r="G853" s="221">
        <v>53992</v>
      </c>
      <c r="H853">
        <v>0</v>
      </c>
      <c r="I853">
        <v>0</v>
      </c>
      <c r="J853" s="16">
        <f t="shared" si="13"/>
        <v>0</v>
      </c>
    </row>
    <row r="854" spans="7:10" x14ac:dyDescent="0.3">
      <c r="G854" s="221">
        <v>54009</v>
      </c>
      <c r="H854">
        <v>0</v>
      </c>
      <c r="I854">
        <v>0</v>
      </c>
      <c r="J854" s="16">
        <f t="shared" si="13"/>
        <v>0</v>
      </c>
    </row>
    <row r="855" spans="7:10" x14ac:dyDescent="0.3">
      <c r="G855" s="221">
        <v>54012</v>
      </c>
      <c r="H855">
        <v>0</v>
      </c>
      <c r="I855">
        <v>0</v>
      </c>
      <c r="J855" s="16">
        <f t="shared" si="13"/>
        <v>0</v>
      </c>
    </row>
    <row r="856" spans="7:10" x14ac:dyDescent="0.3">
      <c r="G856" s="221">
        <v>54013</v>
      </c>
      <c r="H856">
        <v>0</v>
      </c>
      <c r="I856">
        <v>0</v>
      </c>
      <c r="J856" s="16">
        <f t="shared" si="13"/>
        <v>0</v>
      </c>
    </row>
    <row r="857" spans="7:10" x14ac:dyDescent="0.3">
      <c r="G857" s="221">
        <v>54015</v>
      </c>
      <c r="H857">
        <v>0</v>
      </c>
      <c r="I857">
        <v>0</v>
      </c>
      <c r="J857" s="16">
        <f t="shared" si="13"/>
        <v>0</v>
      </c>
    </row>
    <row r="858" spans="7:10" x14ac:dyDescent="0.3">
      <c r="G858" s="221">
        <v>54017</v>
      </c>
      <c r="H858">
        <v>0</v>
      </c>
      <c r="I858">
        <v>0</v>
      </c>
      <c r="J858" s="16">
        <f t="shared" si="13"/>
        <v>0</v>
      </c>
    </row>
    <row r="859" spans="7:10" x14ac:dyDescent="0.3">
      <c r="G859" s="221">
        <v>54019</v>
      </c>
      <c r="H859">
        <v>0</v>
      </c>
      <c r="I859">
        <v>0</v>
      </c>
      <c r="J859" s="16">
        <f t="shared" si="13"/>
        <v>0</v>
      </c>
    </row>
    <row r="860" spans="7:10" x14ac:dyDescent="0.3">
      <c r="G860" s="221">
        <v>54022</v>
      </c>
      <c r="H860">
        <v>0</v>
      </c>
      <c r="I860">
        <v>0</v>
      </c>
      <c r="J860" s="16">
        <f t="shared" si="13"/>
        <v>0</v>
      </c>
    </row>
    <row r="861" spans="7:10" x14ac:dyDescent="0.3">
      <c r="G861" s="221">
        <v>54029</v>
      </c>
      <c r="H861">
        <v>0</v>
      </c>
      <c r="I861">
        <v>0</v>
      </c>
      <c r="J861" s="16">
        <f t="shared" si="13"/>
        <v>0</v>
      </c>
    </row>
    <row r="862" spans="7:10" x14ac:dyDescent="0.3">
      <c r="G862" s="221">
        <v>54031</v>
      </c>
      <c r="H862">
        <v>0</v>
      </c>
      <c r="I862">
        <v>0</v>
      </c>
      <c r="J862" s="16">
        <f t="shared" si="13"/>
        <v>0</v>
      </c>
    </row>
    <row r="863" spans="7:10" x14ac:dyDescent="0.3">
      <c r="G863" s="221">
        <v>54033</v>
      </c>
      <c r="H863">
        <v>0</v>
      </c>
      <c r="I863">
        <v>0</v>
      </c>
      <c r="J863" s="16">
        <f t="shared" si="13"/>
        <v>0</v>
      </c>
    </row>
    <row r="864" spans="7:10" x14ac:dyDescent="0.3">
      <c r="G864" s="221">
        <v>54034</v>
      </c>
      <c r="H864">
        <v>0</v>
      </c>
      <c r="I864">
        <v>0</v>
      </c>
      <c r="J864" s="16">
        <f t="shared" si="13"/>
        <v>0</v>
      </c>
    </row>
    <row r="865" spans="7:10" x14ac:dyDescent="0.3">
      <c r="G865" s="221">
        <v>54035</v>
      </c>
      <c r="H865">
        <v>0</v>
      </c>
      <c r="I865">
        <v>0</v>
      </c>
      <c r="J865" s="16">
        <f t="shared" si="13"/>
        <v>0</v>
      </c>
    </row>
    <row r="866" spans="7:10" x14ac:dyDescent="0.3">
      <c r="G866" s="221">
        <v>5404</v>
      </c>
      <c r="H866">
        <v>0</v>
      </c>
      <c r="I866">
        <v>0</v>
      </c>
      <c r="J866" s="16">
        <f t="shared" si="13"/>
        <v>0</v>
      </c>
    </row>
    <row r="867" spans="7:10" x14ac:dyDescent="0.3">
      <c r="G867" s="221">
        <v>54041</v>
      </c>
      <c r="H867">
        <v>0</v>
      </c>
      <c r="I867">
        <v>0</v>
      </c>
      <c r="J867" s="16">
        <f t="shared" si="13"/>
        <v>0</v>
      </c>
    </row>
    <row r="868" spans="7:10" x14ac:dyDescent="0.3">
      <c r="G868" s="221">
        <v>54042</v>
      </c>
      <c r="H868">
        <v>0</v>
      </c>
      <c r="I868">
        <v>0</v>
      </c>
      <c r="J868" s="16">
        <f t="shared" si="13"/>
        <v>0</v>
      </c>
    </row>
    <row r="869" spans="7:10" x14ac:dyDescent="0.3">
      <c r="G869" s="221">
        <v>54045</v>
      </c>
      <c r="H869">
        <v>0</v>
      </c>
      <c r="I869">
        <v>0</v>
      </c>
      <c r="J869" s="16">
        <f t="shared" si="13"/>
        <v>0</v>
      </c>
    </row>
    <row r="870" spans="7:10" x14ac:dyDescent="0.3">
      <c r="G870" s="221">
        <v>54046</v>
      </c>
      <c r="H870">
        <v>0</v>
      </c>
      <c r="I870">
        <v>0</v>
      </c>
      <c r="J870" s="16">
        <f t="shared" si="13"/>
        <v>0</v>
      </c>
    </row>
    <row r="871" spans="7:10" x14ac:dyDescent="0.3">
      <c r="G871" s="221">
        <v>54054</v>
      </c>
      <c r="H871">
        <v>0</v>
      </c>
      <c r="I871">
        <v>0</v>
      </c>
      <c r="J871" s="16">
        <f t="shared" si="13"/>
        <v>0</v>
      </c>
    </row>
    <row r="872" spans="7:10" x14ac:dyDescent="0.3">
      <c r="G872" s="221">
        <v>54057</v>
      </c>
      <c r="H872">
        <v>0</v>
      </c>
      <c r="I872">
        <v>0</v>
      </c>
      <c r="J872" s="16">
        <f t="shared" si="13"/>
        <v>0</v>
      </c>
    </row>
    <row r="873" spans="7:10" x14ac:dyDescent="0.3">
      <c r="G873" s="221">
        <v>54063</v>
      </c>
      <c r="H873">
        <v>0</v>
      </c>
      <c r="I873">
        <v>0</v>
      </c>
      <c r="J873" s="16">
        <f t="shared" si="13"/>
        <v>0</v>
      </c>
    </row>
    <row r="874" spans="7:10" x14ac:dyDescent="0.3">
      <c r="G874" s="221">
        <v>54064</v>
      </c>
      <c r="H874">
        <v>0</v>
      </c>
      <c r="I874">
        <v>0</v>
      </c>
      <c r="J874" s="16">
        <f t="shared" si="13"/>
        <v>0</v>
      </c>
    </row>
    <row r="875" spans="7:10" x14ac:dyDescent="0.3">
      <c r="G875" s="221">
        <v>54065</v>
      </c>
      <c r="H875">
        <v>0</v>
      </c>
      <c r="I875">
        <v>0</v>
      </c>
      <c r="J875" s="16">
        <f t="shared" si="13"/>
        <v>0</v>
      </c>
    </row>
    <row r="876" spans="7:10" x14ac:dyDescent="0.3">
      <c r="G876" s="221">
        <v>54066</v>
      </c>
      <c r="H876">
        <v>0</v>
      </c>
      <c r="I876">
        <v>0</v>
      </c>
      <c r="J876" s="16">
        <f t="shared" si="13"/>
        <v>0</v>
      </c>
    </row>
    <row r="877" spans="7:10" x14ac:dyDescent="0.3">
      <c r="G877" s="221">
        <v>54070</v>
      </c>
      <c r="H877">
        <v>0</v>
      </c>
      <c r="I877">
        <v>0</v>
      </c>
      <c r="J877" s="16">
        <f t="shared" si="13"/>
        <v>0</v>
      </c>
    </row>
    <row r="878" spans="7:10" x14ac:dyDescent="0.3">
      <c r="G878" s="221">
        <v>54071</v>
      </c>
      <c r="H878">
        <v>0</v>
      </c>
      <c r="I878">
        <v>0</v>
      </c>
      <c r="J878" s="16">
        <f t="shared" si="13"/>
        <v>0</v>
      </c>
    </row>
    <row r="879" spans="7:10" x14ac:dyDescent="0.3">
      <c r="G879" s="221">
        <v>54073</v>
      </c>
      <c r="H879">
        <v>1</v>
      </c>
      <c r="I879">
        <v>0</v>
      </c>
      <c r="J879" s="16">
        <f t="shared" si="13"/>
        <v>1</v>
      </c>
    </row>
    <row r="880" spans="7:10" x14ac:dyDescent="0.3">
      <c r="G880" s="221">
        <v>54077</v>
      </c>
      <c r="H880">
        <v>0</v>
      </c>
      <c r="I880">
        <v>0</v>
      </c>
      <c r="J880" s="16">
        <f t="shared" si="13"/>
        <v>0</v>
      </c>
    </row>
    <row r="881" spans="7:10" x14ac:dyDescent="0.3">
      <c r="G881" s="221">
        <v>54078</v>
      </c>
      <c r="H881">
        <v>0</v>
      </c>
      <c r="I881">
        <v>0</v>
      </c>
      <c r="J881" s="16">
        <f t="shared" si="13"/>
        <v>0</v>
      </c>
    </row>
    <row r="882" spans="7:10" x14ac:dyDescent="0.3">
      <c r="G882" s="221">
        <v>54085</v>
      </c>
      <c r="H882">
        <v>0</v>
      </c>
      <c r="I882">
        <v>0</v>
      </c>
      <c r="J882" s="16">
        <f t="shared" si="13"/>
        <v>0</v>
      </c>
    </row>
    <row r="883" spans="7:10" x14ac:dyDescent="0.3">
      <c r="G883" s="221">
        <v>54086</v>
      </c>
      <c r="H883">
        <v>0</v>
      </c>
      <c r="I883">
        <v>0</v>
      </c>
      <c r="J883" s="16">
        <f t="shared" si="13"/>
        <v>0</v>
      </c>
    </row>
    <row r="884" spans="7:10" x14ac:dyDescent="0.3">
      <c r="G884" s="221">
        <v>54090</v>
      </c>
      <c r="H884">
        <v>0</v>
      </c>
      <c r="I884">
        <v>0</v>
      </c>
      <c r="J884" s="16">
        <f t="shared" si="13"/>
        <v>0</v>
      </c>
    </row>
    <row r="885" spans="7:10" x14ac:dyDescent="0.3">
      <c r="G885" s="221">
        <v>54092</v>
      </c>
      <c r="H885">
        <v>0</v>
      </c>
      <c r="I885">
        <v>0</v>
      </c>
      <c r="J885" s="16">
        <f t="shared" si="13"/>
        <v>0</v>
      </c>
    </row>
    <row r="886" spans="7:10" x14ac:dyDescent="0.3">
      <c r="G886" s="221">
        <v>54096</v>
      </c>
      <c r="H886">
        <v>0</v>
      </c>
      <c r="I886">
        <v>0</v>
      </c>
      <c r="J886" s="16">
        <f t="shared" si="13"/>
        <v>0</v>
      </c>
    </row>
    <row r="887" spans="7:10" x14ac:dyDescent="0.3">
      <c r="G887" s="221">
        <v>54098</v>
      </c>
      <c r="H887">
        <v>0</v>
      </c>
      <c r="I887">
        <v>0</v>
      </c>
      <c r="J887" s="16">
        <f t="shared" si="13"/>
        <v>0</v>
      </c>
    </row>
    <row r="888" spans="7:10" x14ac:dyDescent="0.3">
      <c r="G888" s="221">
        <v>54099</v>
      </c>
      <c r="H888">
        <v>0</v>
      </c>
      <c r="I888">
        <v>0</v>
      </c>
      <c r="J888" s="16">
        <f t="shared" si="13"/>
        <v>0</v>
      </c>
    </row>
    <row r="889" spans="7:10" x14ac:dyDescent="0.3">
      <c r="G889" s="221">
        <v>54100</v>
      </c>
      <c r="H889">
        <v>0</v>
      </c>
      <c r="I889">
        <v>0</v>
      </c>
      <c r="J889" s="16">
        <f t="shared" si="13"/>
        <v>0</v>
      </c>
    </row>
    <row r="890" spans="7:10" x14ac:dyDescent="0.3">
      <c r="G890" s="221">
        <v>54102</v>
      </c>
      <c r="H890">
        <v>0</v>
      </c>
      <c r="I890">
        <v>0</v>
      </c>
      <c r="J890" s="16">
        <f t="shared" si="13"/>
        <v>0</v>
      </c>
    </row>
    <row r="891" spans="7:10" x14ac:dyDescent="0.3">
      <c r="G891" s="221">
        <v>54105</v>
      </c>
      <c r="H891">
        <v>0</v>
      </c>
      <c r="I891">
        <v>0</v>
      </c>
      <c r="J891" s="16">
        <f t="shared" si="13"/>
        <v>0</v>
      </c>
    </row>
    <row r="892" spans="7:10" x14ac:dyDescent="0.3">
      <c r="G892" s="221">
        <v>54108</v>
      </c>
      <c r="H892">
        <v>0</v>
      </c>
      <c r="I892">
        <v>0</v>
      </c>
      <c r="J892" s="16">
        <f t="shared" si="13"/>
        <v>0</v>
      </c>
    </row>
    <row r="893" spans="7:10" x14ac:dyDescent="0.3">
      <c r="G893" s="221">
        <v>54109</v>
      </c>
      <c r="H893">
        <v>1</v>
      </c>
      <c r="I893">
        <v>0</v>
      </c>
      <c r="J893" s="16">
        <f t="shared" si="13"/>
        <v>1</v>
      </c>
    </row>
    <row r="894" spans="7:10" x14ac:dyDescent="0.3">
      <c r="G894" s="221">
        <v>54113</v>
      </c>
      <c r="H894">
        <v>0</v>
      </c>
      <c r="I894">
        <v>0</v>
      </c>
      <c r="J894" s="16">
        <f t="shared" si="13"/>
        <v>0</v>
      </c>
    </row>
    <row r="895" spans="7:10" x14ac:dyDescent="0.3">
      <c r="G895" s="221">
        <v>54115</v>
      </c>
      <c r="H895">
        <v>0</v>
      </c>
      <c r="I895">
        <v>0</v>
      </c>
      <c r="J895" s="16">
        <f t="shared" si="13"/>
        <v>0</v>
      </c>
    </row>
    <row r="896" spans="7:10" x14ac:dyDescent="0.3">
      <c r="G896" s="221">
        <v>54116</v>
      </c>
      <c r="H896">
        <v>0</v>
      </c>
      <c r="I896">
        <v>0</v>
      </c>
      <c r="J896" s="16">
        <f t="shared" si="13"/>
        <v>0</v>
      </c>
    </row>
    <row r="897" spans="7:10" x14ac:dyDescent="0.3">
      <c r="G897" s="221">
        <v>54118</v>
      </c>
      <c r="H897">
        <v>0</v>
      </c>
      <c r="I897">
        <v>0</v>
      </c>
      <c r="J897" s="16">
        <f t="shared" si="13"/>
        <v>0</v>
      </c>
    </row>
    <row r="898" spans="7:10" x14ac:dyDescent="0.3">
      <c r="G898" s="221">
        <v>54122</v>
      </c>
      <c r="H898">
        <v>0</v>
      </c>
      <c r="I898">
        <v>0</v>
      </c>
      <c r="J898" s="16">
        <f t="shared" si="13"/>
        <v>0</v>
      </c>
    </row>
    <row r="899" spans="7:10" x14ac:dyDescent="0.3">
      <c r="G899" s="221">
        <v>54123</v>
      </c>
      <c r="H899">
        <v>0</v>
      </c>
      <c r="I899">
        <v>0</v>
      </c>
      <c r="J899" s="16">
        <f t="shared" si="13"/>
        <v>0</v>
      </c>
    </row>
    <row r="900" spans="7:10" x14ac:dyDescent="0.3">
      <c r="G900" s="221">
        <v>54124</v>
      </c>
      <c r="H900">
        <v>0</v>
      </c>
      <c r="I900">
        <v>0</v>
      </c>
      <c r="J900" s="16">
        <f t="shared" ref="J900:J963" si="14">+H900+I900</f>
        <v>0</v>
      </c>
    </row>
    <row r="901" spans="7:10" x14ac:dyDescent="0.3">
      <c r="G901" s="221">
        <v>54125</v>
      </c>
      <c r="H901">
        <v>0</v>
      </c>
      <c r="I901">
        <v>0</v>
      </c>
      <c r="J901" s="16">
        <f t="shared" si="14"/>
        <v>0</v>
      </c>
    </row>
    <row r="902" spans="7:10" x14ac:dyDescent="0.3">
      <c r="G902" s="221">
        <v>54126</v>
      </c>
      <c r="H902">
        <v>0</v>
      </c>
      <c r="I902">
        <v>0</v>
      </c>
      <c r="J902" s="16">
        <f t="shared" si="14"/>
        <v>0</v>
      </c>
    </row>
    <row r="903" spans="7:10" x14ac:dyDescent="0.3">
      <c r="G903" s="221">
        <v>54127</v>
      </c>
      <c r="H903">
        <v>0</v>
      </c>
      <c r="I903">
        <v>0</v>
      </c>
      <c r="J903" s="16">
        <f t="shared" si="14"/>
        <v>0</v>
      </c>
    </row>
    <row r="904" spans="7:10" x14ac:dyDescent="0.3">
      <c r="G904" s="221">
        <v>54130</v>
      </c>
      <c r="H904">
        <v>0</v>
      </c>
      <c r="I904">
        <v>0</v>
      </c>
      <c r="J904" s="16">
        <f t="shared" si="14"/>
        <v>0</v>
      </c>
    </row>
    <row r="905" spans="7:10" x14ac:dyDescent="0.3">
      <c r="G905" s="221">
        <v>54132</v>
      </c>
      <c r="H905">
        <v>0</v>
      </c>
      <c r="I905">
        <v>0</v>
      </c>
      <c r="J905" s="16">
        <f t="shared" si="14"/>
        <v>0</v>
      </c>
    </row>
    <row r="906" spans="7:10" x14ac:dyDescent="0.3">
      <c r="G906" s="221">
        <v>54134</v>
      </c>
      <c r="H906">
        <v>0</v>
      </c>
      <c r="I906">
        <v>0</v>
      </c>
      <c r="J906" s="16">
        <f t="shared" si="14"/>
        <v>0</v>
      </c>
    </row>
    <row r="907" spans="7:10" x14ac:dyDescent="0.3">
      <c r="G907" s="221">
        <v>54136</v>
      </c>
      <c r="H907">
        <v>0</v>
      </c>
      <c r="I907">
        <v>0</v>
      </c>
      <c r="J907" s="16">
        <f t="shared" si="14"/>
        <v>0</v>
      </c>
    </row>
    <row r="908" spans="7:10" x14ac:dyDescent="0.3">
      <c r="G908" s="221">
        <v>54137</v>
      </c>
      <c r="H908">
        <v>0</v>
      </c>
      <c r="I908">
        <v>0</v>
      </c>
      <c r="J908" s="16">
        <f t="shared" si="14"/>
        <v>0</v>
      </c>
    </row>
    <row r="909" spans="7:10" x14ac:dyDescent="0.3">
      <c r="G909" s="221">
        <v>54140</v>
      </c>
      <c r="H909">
        <v>0</v>
      </c>
      <c r="I909">
        <v>0</v>
      </c>
      <c r="J909" s="16">
        <f t="shared" si="14"/>
        <v>0</v>
      </c>
    </row>
    <row r="910" spans="7:10" x14ac:dyDescent="0.3">
      <c r="G910" s="221">
        <v>54144</v>
      </c>
      <c r="H910">
        <v>0</v>
      </c>
      <c r="I910">
        <v>0</v>
      </c>
      <c r="J910" s="16">
        <f t="shared" si="14"/>
        <v>0</v>
      </c>
    </row>
    <row r="911" spans="7:10" x14ac:dyDescent="0.3">
      <c r="G911" s="221">
        <v>54146</v>
      </c>
      <c r="H911">
        <v>0</v>
      </c>
      <c r="I911">
        <v>0</v>
      </c>
      <c r="J911" s="16">
        <f t="shared" si="14"/>
        <v>0</v>
      </c>
    </row>
    <row r="912" spans="7:10" x14ac:dyDescent="0.3">
      <c r="G912" s="221">
        <v>54147</v>
      </c>
      <c r="H912">
        <v>0</v>
      </c>
      <c r="I912">
        <v>0</v>
      </c>
      <c r="J912" s="16">
        <f t="shared" si="14"/>
        <v>0</v>
      </c>
    </row>
    <row r="913" spans="7:10" x14ac:dyDescent="0.3">
      <c r="G913" s="221">
        <v>54148</v>
      </c>
      <c r="H913">
        <v>0</v>
      </c>
      <c r="I913">
        <v>0</v>
      </c>
      <c r="J913" s="16">
        <f t="shared" si="14"/>
        <v>0</v>
      </c>
    </row>
    <row r="914" spans="7:10" x14ac:dyDescent="0.3">
      <c r="G914" s="221">
        <v>54152</v>
      </c>
      <c r="H914">
        <v>0</v>
      </c>
      <c r="I914">
        <v>0</v>
      </c>
      <c r="J914" s="16">
        <f t="shared" si="14"/>
        <v>0</v>
      </c>
    </row>
    <row r="915" spans="7:10" x14ac:dyDescent="0.3">
      <c r="G915" s="221">
        <v>54155</v>
      </c>
      <c r="H915">
        <v>0</v>
      </c>
      <c r="I915">
        <v>0</v>
      </c>
      <c r="J915" s="16">
        <f t="shared" si="14"/>
        <v>0</v>
      </c>
    </row>
    <row r="916" spans="7:10" x14ac:dyDescent="0.3">
      <c r="G916" s="221">
        <v>54156</v>
      </c>
      <c r="H916">
        <v>0</v>
      </c>
      <c r="I916">
        <v>0</v>
      </c>
      <c r="J916" s="16">
        <f t="shared" si="14"/>
        <v>0</v>
      </c>
    </row>
    <row r="917" spans="7:10" x14ac:dyDescent="0.3">
      <c r="G917" s="221">
        <v>54157</v>
      </c>
      <c r="H917">
        <v>0</v>
      </c>
      <c r="I917">
        <v>1</v>
      </c>
      <c r="J917" s="16">
        <f t="shared" si="14"/>
        <v>1</v>
      </c>
    </row>
    <row r="918" spans="7:10" x14ac:dyDescent="0.3">
      <c r="G918" s="221">
        <v>54159</v>
      </c>
      <c r="H918">
        <v>0</v>
      </c>
      <c r="I918">
        <v>0</v>
      </c>
      <c r="J918" s="16">
        <f t="shared" si="14"/>
        <v>0</v>
      </c>
    </row>
    <row r="919" spans="7:10" x14ac:dyDescent="0.3">
      <c r="G919" s="221">
        <v>54160</v>
      </c>
      <c r="H919">
        <v>0</v>
      </c>
      <c r="I919">
        <v>0</v>
      </c>
      <c r="J919" s="16">
        <f t="shared" si="14"/>
        <v>0</v>
      </c>
    </row>
    <row r="920" spans="7:10" x14ac:dyDescent="0.3">
      <c r="G920" s="221">
        <v>54161</v>
      </c>
      <c r="H920">
        <v>0</v>
      </c>
      <c r="I920">
        <v>1</v>
      </c>
      <c r="J920" s="16">
        <f t="shared" si="14"/>
        <v>1</v>
      </c>
    </row>
    <row r="921" spans="7:10" x14ac:dyDescent="0.3">
      <c r="G921" s="221">
        <v>54162</v>
      </c>
      <c r="H921">
        <v>0</v>
      </c>
      <c r="I921">
        <v>0</v>
      </c>
      <c r="J921" s="16">
        <f t="shared" si="14"/>
        <v>0</v>
      </c>
    </row>
    <row r="922" spans="7:10" x14ac:dyDescent="0.3">
      <c r="G922" s="221">
        <v>54163</v>
      </c>
      <c r="H922">
        <v>1</v>
      </c>
      <c r="I922">
        <v>0</v>
      </c>
      <c r="J922" s="16">
        <f t="shared" si="14"/>
        <v>1</v>
      </c>
    </row>
    <row r="923" spans="7:10" x14ac:dyDescent="0.3">
      <c r="G923" s="221">
        <v>54165</v>
      </c>
      <c r="H923">
        <v>0</v>
      </c>
      <c r="I923">
        <v>0</v>
      </c>
      <c r="J923" s="16">
        <f t="shared" si="14"/>
        <v>0</v>
      </c>
    </row>
    <row r="924" spans="7:10" x14ac:dyDescent="0.3">
      <c r="G924" s="221">
        <v>54168</v>
      </c>
      <c r="H924">
        <v>0</v>
      </c>
      <c r="I924">
        <v>0</v>
      </c>
      <c r="J924" s="16">
        <f t="shared" si="14"/>
        <v>0</v>
      </c>
    </row>
    <row r="925" spans="7:10" x14ac:dyDescent="0.3">
      <c r="G925" s="221">
        <v>54169</v>
      </c>
      <c r="H925">
        <v>0</v>
      </c>
      <c r="I925">
        <v>0</v>
      </c>
      <c r="J925" s="16">
        <f t="shared" si="14"/>
        <v>0</v>
      </c>
    </row>
    <row r="926" spans="7:10" x14ac:dyDescent="0.3">
      <c r="G926" s="221">
        <v>54172</v>
      </c>
      <c r="H926">
        <v>0</v>
      </c>
      <c r="I926">
        <v>0</v>
      </c>
      <c r="J926" s="16">
        <f t="shared" si="14"/>
        <v>0</v>
      </c>
    </row>
    <row r="927" spans="7:10" x14ac:dyDescent="0.3">
      <c r="G927" s="221">
        <v>54176</v>
      </c>
      <c r="H927">
        <v>0</v>
      </c>
      <c r="I927">
        <v>0</v>
      </c>
      <c r="J927" s="16">
        <f t="shared" si="14"/>
        <v>0</v>
      </c>
    </row>
    <row r="928" spans="7:10" x14ac:dyDescent="0.3">
      <c r="G928" s="221">
        <v>54177</v>
      </c>
      <c r="H928">
        <v>0</v>
      </c>
      <c r="I928">
        <v>0</v>
      </c>
      <c r="J928" s="16">
        <f t="shared" si="14"/>
        <v>0</v>
      </c>
    </row>
    <row r="929" spans="7:10" x14ac:dyDescent="0.3">
      <c r="G929" s="221">
        <v>54178</v>
      </c>
      <c r="H929">
        <v>1</v>
      </c>
      <c r="I929">
        <v>0</v>
      </c>
      <c r="J929" s="16">
        <f t="shared" si="14"/>
        <v>1</v>
      </c>
    </row>
    <row r="930" spans="7:10" x14ac:dyDescent="0.3">
      <c r="G930" s="221">
        <v>54180</v>
      </c>
      <c r="H930">
        <v>0</v>
      </c>
      <c r="I930">
        <v>0</v>
      </c>
      <c r="J930" s="16">
        <f t="shared" si="14"/>
        <v>0</v>
      </c>
    </row>
    <row r="931" spans="7:10" x14ac:dyDescent="0.3">
      <c r="G931" s="221">
        <v>54182</v>
      </c>
      <c r="H931">
        <v>0</v>
      </c>
      <c r="I931">
        <v>0</v>
      </c>
      <c r="J931" s="16">
        <f t="shared" si="14"/>
        <v>0</v>
      </c>
    </row>
    <row r="932" spans="7:10" x14ac:dyDescent="0.3">
      <c r="G932" s="221">
        <v>54183</v>
      </c>
      <c r="H932">
        <v>1</v>
      </c>
      <c r="I932">
        <v>0</v>
      </c>
      <c r="J932" s="16">
        <f t="shared" si="14"/>
        <v>1</v>
      </c>
    </row>
    <row r="933" spans="7:10" x14ac:dyDescent="0.3">
      <c r="G933" s="221">
        <v>54184</v>
      </c>
      <c r="H933">
        <v>0</v>
      </c>
      <c r="I933">
        <v>0</v>
      </c>
      <c r="J933" s="16">
        <f t="shared" si="14"/>
        <v>0</v>
      </c>
    </row>
    <row r="934" spans="7:10" x14ac:dyDescent="0.3">
      <c r="G934" s="221">
        <v>54186</v>
      </c>
      <c r="H934">
        <v>0</v>
      </c>
      <c r="I934">
        <v>0</v>
      </c>
      <c r="J934" s="16">
        <f t="shared" si="14"/>
        <v>0</v>
      </c>
    </row>
    <row r="935" spans="7:10" x14ac:dyDescent="0.3">
      <c r="G935" s="221">
        <v>54190</v>
      </c>
      <c r="H935">
        <v>1</v>
      </c>
      <c r="I935">
        <v>0</v>
      </c>
      <c r="J935" s="16">
        <f t="shared" si="14"/>
        <v>1</v>
      </c>
    </row>
    <row r="936" spans="7:10" x14ac:dyDescent="0.3">
      <c r="G936" s="221">
        <v>54194</v>
      </c>
      <c r="H936">
        <v>0</v>
      </c>
      <c r="I936">
        <v>0</v>
      </c>
      <c r="J936" s="16">
        <f t="shared" si="14"/>
        <v>0</v>
      </c>
    </row>
    <row r="937" spans="7:10" x14ac:dyDescent="0.3">
      <c r="G937" s="221">
        <v>54195</v>
      </c>
      <c r="H937">
        <v>1</v>
      </c>
      <c r="I937">
        <v>0</v>
      </c>
      <c r="J937" s="16">
        <f t="shared" si="14"/>
        <v>1</v>
      </c>
    </row>
    <row r="938" spans="7:10" x14ac:dyDescent="0.3">
      <c r="G938" s="221">
        <v>54196</v>
      </c>
      <c r="H938">
        <v>0</v>
      </c>
      <c r="I938">
        <v>0</v>
      </c>
      <c r="J938" s="16">
        <f t="shared" si="14"/>
        <v>0</v>
      </c>
    </row>
    <row r="939" spans="7:10" x14ac:dyDescent="0.3">
      <c r="G939" s="221">
        <v>54197</v>
      </c>
      <c r="H939">
        <v>0</v>
      </c>
      <c r="I939">
        <v>0</v>
      </c>
      <c r="J939" s="16">
        <f t="shared" si="14"/>
        <v>0</v>
      </c>
    </row>
    <row r="940" spans="7:10" x14ac:dyDescent="0.3">
      <c r="G940" s="221">
        <v>54201</v>
      </c>
      <c r="H940">
        <v>0</v>
      </c>
      <c r="I940">
        <v>0</v>
      </c>
      <c r="J940" s="16">
        <f t="shared" si="14"/>
        <v>0</v>
      </c>
    </row>
    <row r="941" spans="7:10" x14ac:dyDescent="0.3">
      <c r="G941" s="221">
        <v>54202</v>
      </c>
      <c r="H941">
        <v>0</v>
      </c>
      <c r="I941">
        <v>0</v>
      </c>
      <c r="J941" s="16">
        <f t="shared" si="14"/>
        <v>0</v>
      </c>
    </row>
    <row r="942" spans="7:10" x14ac:dyDescent="0.3">
      <c r="G942" s="221">
        <v>54203</v>
      </c>
      <c r="H942">
        <v>0</v>
      </c>
      <c r="I942">
        <v>0</v>
      </c>
      <c r="J942" s="16">
        <f t="shared" si="14"/>
        <v>0</v>
      </c>
    </row>
    <row r="943" spans="7:10" x14ac:dyDescent="0.3">
      <c r="G943" s="221">
        <v>54204</v>
      </c>
      <c r="H943">
        <v>0</v>
      </c>
      <c r="I943">
        <v>0</v>
      </c>
      <c r="J943" s="16">
        <f t="shared" si="14"/>
        <v>0</v>
      </c>
    </row>
    <row r="944" spans="7:10" x14ac:dyDescent="0.3">
      <c r="G944" s="221">
        <v>54205</v>
      </c>
      <c r="H944">
        <v>0</v>
      </c>
      <c r="I944">
        <v>0</v>
      </c>
      <c r="J944" s="16">
        <f t="shared" si="14"/>
        <v>0</v>
      </c>
    </row>
    <row r="945" spans="7:10" x14ac:dyDescent="0.3">
      <c r="G945" s="221">
        <v>54206</v>
      </c>
      <c r="H945">
        <v>0</v>
      </c>
      <c r="I945">
        <v>0</v>
      </c>
      <c r="J945" s="16">
        <f t="shared" si="14"/>
        <v>0</v>
      </c>
    </row>
    <row r="946" spans="7:10" x14ac:dyDescent="0.3">
      <c r="G946" s="221">
        <v>54209</v>
      </c>
      <c r="H946">
        <v>0</v>
      </c>
      <c r="I946">
        <v>0</v>
      </c>
      <c r="J946" s="16">
        <f t="shared" si="14"/>
        <v>0</v>
      </c>
    </row>
    <row r="947" spans="7:10" x14ac:dyDescent="0.3">
      <c r="G947" s="221">
        <v>54212</v>
      </c>
      <c r="H947">
        <v>0</v>
      </c>
      <c r="I947">
        <v>1</v>
      </c>
      <c r="J947" s="16">
        <f t="shared" si="14"/>
        <v>1</v>
      </c>
    </row>
    <row r="948" spans="7:10" x14ac:dyDescent="0.3">
      <c r="G948" s="221">
        <v>54213</v>
      </c>
      <c r="H948">
        <v>0</v>
      </c>
      <c r="I948">
        <v>0</v>
      </c>
      <c r="J948" s="16">
        <f t="shared" si="14"/>
        <v>0</v>
      </c>
    </row>
    <row r="949" spans="7:10" x14ac:dyDescent="0.3">
      <c r="G949" s="221">
        <v>54214</v>
      </c>
      <c r="H949">
        <v>0</v>
      </c>
      <c r="I949">
        <v>0</v>
      </c>
      <c r="J949" s="16">
        <f t="shared" si="14"/>
        <v>0</v>
      </c>
    </row>
    <row r="950" spans="7:10" x14ac:dyDescent="0.3">
      <c r="G950" s="221">
        <v>54215</v>
      </c>
      <c r="H950">
        <v>0</v>
      </c>
      <c r="I950">
        <v>0</v>
      </c>
      <c r="J950" s="16">
        <f t="shared" si="14"/>
        <v>0</v>
      </c>
    </row>
    <row r="951" spans="7:10" x14ac:dyDescent="0.3">
      <c r="G951" s="221">
        <v>54218</v>
      </c>
      <c r="H951">
        <v>0</v>
      </c>
      <c r="I951">
        <v>0</v>
      </c>
      <c r="J951" s="16">
        <f t="shared" si="14"/>
        <v>0</v>
      </c>
    </row>
    <row r="952" spans="7:10" x14ac:dyDescent="0.3">
      <c r="G952" s="221">
        <v>54220</v>
      </c>
      <c r="H952">
        <v>0</v>
      </c>
      <c r="I952">
        <v>0</v>
      </c>
      <c r="J952" s="16">
        <f t="shared" si="14"/>
        <v>0</v>
      </c>
    </row>
    <row r="953" spans="7:10" x14ac:dyDescent="0.3">
      <c r="G953" s="221">
        <v>54223</v>
      </c>
      <c r="H953">
        <v>0</v>
      </c>
      <c r="I953">
        <v>0</v>
      </c>
      <c r="J953" s="16">
        <f t="shared" si="14"/>
        <v>0</v>
      </c>
    </row>
    <row r="954" spans="7:10" x14ac:dyDescent="0.3">
      <c r="G954" s="221">
        <v>54224</v>
      </c>
      <c r="H954">
        <v>0</v>
      </c>
      <c r="I954">
        <v>0</v>
      </c>
      <c r="J954" s="16">
        <f t="shared" si="14"/>
        <v>0</v>
      </c>
    </row>
    <row r="955" spans="7:10" x14ac:dyDescent="0.3">
      <c r="G955" s="221">
        <v>54227</v>
      </c>
      <c r="H955">
        <v>0</v>
      </c>
      <c r="I955">
        <v>0</v>
      </c>
      <c r="J955" s="16">
        <f t="shared" si="14"/>
        <v>0</v>
      </c>
    </row>
    <row r="956" spans="7:10" x14ac:dyDescent="0.3">
      <c r="G956" s="221">
        <v>54231</v>
      </c>
      <c r="H956">
        <v>0</v>
      </c>
      <c r="I956">
        <v>0</v>
      </c>
      <c r="J956" s="16">
        <f t="shared" si="14"/>
        <v>0</v>
      </c>
    </row>
    <row r="957" spans="7:10" x14ac:dyDescent="0.3">
      <c r="G957" s="221">
        <v>54232</v>
      </c>
      <c r="H957">
        <v>0</v>
      </c>
      <c r="I957">
        <v>0</v>
      </c>
      <c r="J957" s="16">
        <f t="shared" si="14"/>
        <v>0</v>
      </c>
    </row>
    <row r="958" spans="7:10" x14ac:dyDescent="0.3">
      <c r="G958" s="221">
        <v>54234</v>
      </c>
      <c r="H958">
        <v>1</v>
      </c>
      <c r="I958">
        <v>0</v>
      </c>
      <c r="J958" s="16">
        <f t="shared" si="14"/>
        <v>1</v>
      </c>
    </row>
    <row r="959" spans="7:10" x14ac:dyDescent="0.3">
      <c r="G959" s="221">
        <v>54235</v>
      </c>
      <c r="H959">
        <v>0</v>
      </c>
      <c r="I959">
        <v>0</v>
      </c>
      <c r="J959" s="16">
        <f t="shared" si="14"/>
        <v>0</v>
      </c>
    </row>
    <row r="960" spans="7:10" x14ac:dyDescent="0.3">
      <c r="G960" s="221">
        <v>54236</v>
      </c>
      <c r="H960">
        <v>0</v>
      </c>
      <c r="I960">
        <v>0</v>
      </c>
      <c r="J960" s="16">
        <f t="shared" si="14"/>
        <v>0</v>
      </c>
    </row>
    <row r="961" spans="7:10" x14ac:dyDescent="0.3">
      <c r="G961" s="221">
        <v>54239</v>
      </c>
      <c r="H961">
        <v>0</v>
      </c>
      <c r="I961">
        <v>1</v>
      </c>
      <c r="J961" s="16">
        <f t="shared" si="14"/>
        <v>1</v>
      </c>
    </row>
    <row r="962" spans="7:10" x14ac:dyDescent="0.3">
      <c r="G962" s="221">
        <v>54242</v>
      </c>
      <c r="H962">
        <v>0</v>
      </c>
      <c r="I962">
        <v>0</v>
      </c>
      <c r="J962" s="16">
        <f t="shared" si="14"/>
        <v>0</v>
      </c>
    </row>
    <row r="963" spans="7:10" x14ac:dyDescent="0.3">
      <c r="G963" s="221">
        <v>54255</v>
      </c>
      <c r="H963">
        <v>0</v>
      </c>
      <c r="I963">
        <v>0</v>
      </c>
      <c r="J963" s="16">
        <f t="shared" si="14"/>
        <v>0</v>
      </c>
    </row>
    <row r="964" spans="7:10" x14ac:dyDescent="0.3">
      <c r="G964" s="221">
        <v>54258</v>
      </c>
      <c r="H964">
        <v>1</v>
      </c>
      <c r="I964">
        <v>0</v>
      </c>
      <c r="J964" s="16">
        <f t="shared" ref="J964:J1027" si="15">+H964+I964</f>
        <v>1</v>
      </c>
    </row>
    <row r="965" spans="7:10" x14ac:dyDescent="0.3">
      <c r="G965" s="221">
        <v>5445</v>
      </c>
      <c r="H965">
        <v>0</v>
      </c>
      <c r="I965">
        <v>0</v>
      </c>
      <c r="J965" s="16">
        <f t="shared" si="15"/>
        <v>0</v>
      </c>
    </row>
    <row r="966" spans="7:10" x14ac:dyDescent="0.3">
      <c r="G966" s="221">
        <v>5446</v>
      </c>
      <c r="H966">
        <v>0</v>
      </c>
      <c r="I966">
        <v>0</v>
      </c>
      <c r="J966" s="16">
        <f t="shared" si="15"/>
        <v>0</v>
      </c>
    </row>
    <row r="967" spans="7:10" x14ac:dyDescent="0.3">
      <c r="G967" s="221">
        <v>5473</v>
      </c>
      <c r="H967">
        <v>0</v>
      </c>
      <c r="I967">
        <v>0</v>
      </c>
      <c r="J967" s="16">
        <f t="shared" si="15"/>
        <v>0</v>
      </c>
    </row>
    <row r="968" spans="7:10" x14ac:dyDescent="0.3">
      <c r="G968" s="221">
        <v>5483</v>
      </c>
      <c r="H968">
        <v>0</v>
      </c>
      <c r="I968">
        <v>0</v>
      </c>
      <c r="J968" s="16">
        <f t="shared" si="15"/>
        <v>0</v>
      </c>
    </row>
    <row r="969" spans="7:10" x14ac:dyDescent="0.3">
      <c r="G969" s="221">
        <v>5486</v>
      </c>
      <c r="H969">
        <v>0</v>
      </c>
      <c r="I969">
        <v>0</v>
      </c>
      <c r="J969" s="16">
        <f t="shared" si="15"/>
        <v>0</v>
      </c>
    </row>
    <row r="970" spans="7:10" x14ac:dyDescent="0.3">
      <c r="G970" s="221">
        <v>5503</v>
      </c>
      <c r="H970">
        <v>0</v>
      </c>
      <c r="I970">
        <v>0</v>
      </c>
      <c r="J970" s="16">
        <f t="shared" si="15"/>
        <v>0</v>
      </c>
    </row>
    <row r="971" spans="7:10" x14ac:dyDescent="0.3">
      <c r="G971" s="221">
        <v>55041</v>
      </c>
      <c r="H971">
        <v>0</v>
      </c>
      <c r="I971">
        <v>0</v>
      </c>
      <c r="J971" s="16">
        <f t="shared" si="15"/>
        <v>0</v>
      </c>
    </row>
    <row r="972" spans="7:10" x14ac:dyDescent="0.3">
      <c r="G972" s="221">
        <v>55152</v>
      </c>
      <c r="H972">
        <v>0</v>
      </c>
      <c r="I972">
        <v>0</v>
      </c>
      <c r="J972" s="16">
        <f t="shared" si="15"/>
        <v>0</v>
      </c>
    </row>
    <row r="973" spans="7:10" x14ac:dyDescent="0.3">
      <c r="G973" s="221">
        <v>55159</v>
      </c>
      <c r="H973">
        <v>0</v>
      </c>
      <c r="I973">
        <v>0</v>
      </c>
      <c r="J973" s="16">
        <f t="shared" si="15"/>
        <v>0</v>
      </c>
    </row>
    <row r="974" spans="7:10" x14ac:dyDescent="0.3">
      <c r="G974" s="221">
        <v>55196</v>
      </c>
      <c r="H974">
        <v>0</v>
      </c>
      <c r="I974">
        <v>0</v>
      </c>
      <c r="J974" s="16">
        <f t="shared" si="15"/>
        <v>0</v>
      </c>
    </row>
    <row r="975" spans="7:10" x14ac:dyDescent="0.3">
      <c r="G975" s="221">
        <v>55220</v>
      </c>
      <c r="H975">
        <v>0</v>
      </c>
      <c r="I975">
        <v>0</v>
      </c>
      <c r="J975" s="16">
        <f t="shared" si="15"/>
        <v>0</v>
      </c>
    </row>
    <row r="976" spans="7:10" x14ac:dyDescent="0.3">
      <c r="G976" s="221">
        <v>55226</v>
      </c>
      <c r="H976">
        <v>0</v>
      </c>
      <c r="I976">
        <v>0</v>
      </c>
      <c r="J976" s="16">
        <f t="shared" si="15"/>
        <v>0</v>
      </c>
    </row>
    <row r="977" spans="7:10" x14ac:dyDescent="0.3">
      <c r="G977" s="221">
        <v>5526</v>
      </c>
      <c r="H977">
        <v>0</v>
      </c>
      <c r="I977">
        <v>0</v>
      </c>
      <c r="J977" s="16">
        <f t="shared" si="15"/>
        <v>0</v>
      </c>
    </row>
    <row r="978" spans="7:10" x14ac:dyDescent="0.3">
      <c r="G978" s="221">
        <v>5527</v>
      </c>
      <c r="H978">
        <v>0</v>
      </c>
      <c r="I978">
        <v>0</v>
      </c>
      <c r="J978" s="16">
        <f t="shared" si="15"/>
        <v>0</v>
      </c>
    </row>
    <row r="979" spans="7:10" x14ac:dyDescent="0.3">
      <c r="G979" s="221">
        <v>5531</v>
      </c>
      <c r="H979">
        <v>0</v>
      </c>
      <c r="I979">
        <v>0</v>
      </c>
      <c r="J979" s="16">
        <f t="shared" si="15"/>
        <v>0</v>
      </c>
    </row>
    <row r="980" spans="7:10" x14ac:dyDescent="0.3">
      <c r="G980" s="221">
        <v>5551</v>
      </c>
      <c r="H980">
        <v>0</v>
      </c>
      <c r="I980">
        <v>0</v>
      </c>
      <c r="J980" s="16">
        <f t="shared" si="15"/>
        <v>0</v>
      </c>
    </row>
    <row r="981" spans="7:10" x14ac:dyDescent="0.3">
      <c r="G981" s="221">
        <v>5558</v>
      </c>
      <c r="H981">
        <v>0</v>
      </c>
      <c r="I981">
        <v>0</v>
      </c>
      <c r="J981" s="16">
        <f t="shared" si="15"/>
        <v>0</v>
      </c>
    </row>
    <row r="982" spans="7:10" x14ac:dyDescent="0.3">
      <c r="G982" s="221">
        <v>5559</v>
      </c>
      <c r="H982">
        <v>0</v>
      </c>
      <c r="I982">
        <v>0</v>
      </c>
      <c r="J982" s="16">
        <f t="shared" si="15"/>
        <v>0</v>
      </c>
    </row>
    <row r="983" spans="7:10" x14ac:dyDescent="0.3">
      <c r="G983" s="221">
        <v>556</v>
      </c>
      <c r="H983">
        <v>0</v>
      </c>
      <c r="I983">
        <v>0</v>
      </c>
      <c r="J983" s="16">
        <f t="shared" si="15"/>
        <v>0</v>
      </c>
    </row>
    <row r="984" spans="7:10" x14ac:dyDescent="0.3">
      <c r="G984" s="221">
        <v>558</v>
      </c>
      <c r="H984">
        <v>0</v>
      </c>
      <c r="I984">
        <v>0</v>
      </c>
      <c r="J984" s="16">
        <f t="shared" si="15"/>
        <v>0</v>
      </c>
    </row>
    <row r="985" spans="7:10" x14ac:dyDescent="0.3">
      <c r="G985" s="221">
        <v>5589</v>
      </c>
      <c r="H985">
        <v>0</v>
      </c>
      <c r="I985">
        <v>0</v>
      </c>
      <c r="J985" s="16">
        <f t="shared" si="15"/>
        <v>0</v>
      </c>
    </row>
    <row r="986" spans="7:10" x14ac:dyDescent="0.3">
      <c r="G986" s="221">
        <v>5603</v>
      </c>
      <c r="H986">
        <v>0</v>
      </c>
      <c r="I986">
        <v>0</v>
      </c>
      <c r="J986" s="16">
        <f t="shared" si="15"/>
        <v>0</v>
      </c>
    </row>
    <row r="987" spans="7:10" x14ac:dyDescent="0.3">
      <c r="G987" s="221">
        <v>5626</v>
      </c>
      <c r="H987">
        <v>0</v>
      </c>
      <c r="I987">
        <v>0</v>
      </c>
      <c r="J987" s="16">
        <f t="shared" si="15"/>
        <v>0</v>
      </c>
    </row>
    <row r="988" spans="7:10" x14ac:dyDescent="0.3">
      <c r="G988" s="221">
        <v>5650</v>
      </c>
      <c r="H988">
        <v>0</v>
      </c>
      <c r="I988">
        <v>0</v>
      </c>
      <c r="J988" s="16">
        <f t="shared" si="15"/>
        <v>0</v>
      </c>
    </row>
    <row r="989" spans="7:10" x14ac:dyDescent="0.3">
      <c r="G989" s="221">
        <v>5664</v>
      </c>
      <c r="H989">
        <v>0</v>
      </c>
      <c r="I989">
        <v>0</v>
      </c>
      <c r="J989" s="16">
        <f t="shared" si="15"/>
        <v>0</v>
      </c>
    </row>
    <row r="990" spans="7:10" x14ac:dyDescent="0.3">
      <c r="G990" s="221">
        <v>5666</v>
      </c>
      <c r="H990">
        <v>0</v>
      </c>
      <c r="I990">
        <v>0</v>
      </c>
      <c r="J990" s="16">
        <f t="shared" si="15"/>
        <v>0</v>
      </c>
    </row>
    <row r="991" spans="7:10" x14ac:dyDescent="0.3">
      <c r="G991" s="221">
        <v>5670</v>
      </c>
      <c r="H991">
        <v>0</v>
      </c>
      <c r="I991">
        <v>0</v>
      </c>
      <c r="J991" s="16">
        <f t="shared" si="15"/>
        <v>0</v>
      </c>
    </row>
    <row r="992" spans="7:10" x14ac:dyDescent="0.3">
      <c r="G992" s="221">
        <v>5679</v>
      </c>
      <c r="H992">
        <v>1</v>
      </c>
      <c r="I992">
        <v>0</v>
      </c>
      <c r="J992" s="16">
        <f t="shared" si="15"/>
        <v>1</v>
      </c>
    </row>
    <row r="993" spans="7:10" x14ac:dyDescent="0.3">
      <c r="G993" s="221">
        <v>5727</v>
      </c>
      <c r="H993">
        <v>0</v>
      </c>
      <c r="I993">
        <v>0</v>
      </c>
      <c r="J993" s="16">
        <f t="shared" si="15"/>
        <v>0</v>
      </c>
    </row>
    <row r="994" spans="7:10" x14ac:dyDescent="0.3">
      <c r="G994" s="221">
        <v>5753</v>
      </c>
      <c r="H994">
        <v>0</v>
      </c>
      <c r="I994">
        <v>0</v>
      </c>
      <c r="J994" s="16">
        <f t="shared" si="15"/>
        <v>0</v>
      </c>
    </row>
    <row r="995" spans="7:10" x14ac:dyDescent="0.3">
      <c r="G995" s="221">
        <v>5760</v>
      </c>
      <c r="H995">
        <v>0</v>
      </c>
      <c r="I995">
        <v>0</v>
      </c>
      <c r="J995" s="16">
        <f t="shared" si="15"/>
        <v>0</v>
      </c>
    </row>
    <row r="996" spans="7:10" x14ac:dyDescent="0.3">
      <c r="G996" s="221">
        <v>57943</v>
      </c>
      <c r="H996">
        <v>0</v>
      </c>
      <c r="I996">
        <v>0</v>
      </c>
      <c r="J996" s="16">
        <f t="shared" si="15"/>
        <v>0</v>
      </c>
    </row>
    <row r="997" spans="7:10" x14ac:dyDescent="0.3">
      <c r="G997" s="221">
        <v>58</v>
      </c>
      <c r="H997">
        <v>0</v>
      </c>
      <c r="I997">
        <v>0</v>
      </c>
      <c r="J997" s="16">
        <f t="shared" si="15"/>
        <v>0</v>
      </c>
    </row>
    <row r="998" spans="7:10" x14ac:dyDescent="0.3">
      <c r="G998" s="221">
        <v>58012</v>
      </c>
      <c r="H998">
        <v>0</v>
      </c>
      <c r="I998">
        <v>0</v>
      </c>
      <c r="J998" s="16">
        <f t="shared" si="15"/>
        <v>0</v>
      </c>
    </row>
    <row r="999" spans="7:10" x14ac:dyDescent="0.3">
      <c r="G999" s="221">
        <v>58013</v>
      </c>
      <c r="H999">
        <v>0</v>
      </c>
      <c r="I999">
        <v>0</v>
      </c>
      <c r="J999" s="16">
        <f t="shared" si="15"/>
        <v>0</v>
      </c>
    </row>
    <row r="1000" spans="7:10" x14ac:dyDescent="0.3">
      <c r="G1000" s="221">
        <v>58035</v>
      </c>
      <c r="H1000">
        <v>0</v>
      </c>
      <c r="I1000">
        <v>0</v>
      </c>
      <c r="J1000" s="16">
        <f t="shared" si="15"/>
        <v>0</v>
      </c>
    </row>
    <row r="1001" spans="7:10" x14ac:dyDescent="0.3">
      <c r="G1001" s="221">
        <v>58054</v>
      </c>
      <c r="H1001">
        <v>0</v>
      </c>
      <c r="I1001">
        <v>0</v>
      </c>
      <c r="J1001" s="16">
        <f t="shared" si="15"/>
        <v>0</v>
      </c>
    </row>
    <row r="1002" spans="7:10" x14ac:dyDescent="0.3">
      <c r="G1002" s="221">
        <v>5807</v>
      </c>
      <c r="H1002">
        <v>0</v>
      </c>
      <c r="I1002">
        <v>0</v>
      </c>
      <c r="J1002" s="16">
        <f t="shared" si="15"/>
        <v>0</v>
      </c>
    </row>
    <row r="1003" spans="7:10" x14ac:dyDescent="0.3">
      <c r="G1003" s="221">
        <v>58072</v>
      </c>
      <c r="H1003">
        <v>0</v>
      </c>
      <c r="I1003">
        <v>0</v>
      </c>
      <c r="J1003" s="16">
        <f t="shared" si="15"/>
        <v>0</v>
      </c>
    </row>
    <row r="1004" spans="7:10" x14ac:dyDescent="0.3">
      <c r="G1004" s="221">
        <v>58085</v>
      </c>
      <c r="H1004">
        <v>0</v>
      </c>
      <c r="I1004">
        <v>0</v>
      </c>
      <c r="J1004" s="16">
        <f t="shared" si="15"/>
        <v>0</v>
      </c>
    </row>
    <row r="1005" spans="7:10" x14ac:dyDescent="0.3">
      <c r="G1005" s="221">
        <v>58105</v>
      </c>
      <c r="H1005">
        <v>0</v>
      </c>
      <c r="I1005">
        <v>0</v>
      </c>
      <c r="J1005" s="16">
        <f t="shared" si="15"/>
        <v>0</v>
      </c>
    </row>
    <row r="1006" spans="7:10" x14ac:dyDescent="0.3">
      <c r="G1006" s="221">
        <v>58112</v>
      </c>
      <c r="H1006">
        <v>0</v>
      </c>
      <c r="I1006">
        <v>0</v>
      </c>
      <c r="J1006" s="16">
        <f t="shared" si="15"/>
        <v>0</v>
      </c>
    </row>
    <row r="1007" spans="7:10" x14ac:dyDescent="0.3">
      <c r="G1007" s="221">
        <v>5812</v>
      </c>
      <c r="H1007">
        <v>0</v>
      </c>
      <c r="I1007">
        <v>0</v>
      </c>
      <c r="J1007" s="16">
        <f t="shared" si="15"/>
        <v>0</v>
      </c>
    </row>
    <row r="1008" spans="7:10" x14ac:dyDescent="0.3">
      <c r="G1008" s="221">
        <v>58120</v>
      </c>
      <c r="H1008">
        <v>0</v>
      </c>
      <c r="I1008">
        <v>0</v>
      </c>
      <c r="J1008" s="16">
        <f t="shared" si="15"/>
        <v>0</v>
      </c>
    </row>
    <row r="1009" spans="7:10" x14ac:dyDescent="0.3">
      <c r="G1009" s="221">
        <v>58136</v>
      </c>
      <c r="H1009">
        <v>0</v>
      </c>
      <c r="I1009">
        <v>0</v>
      </c>
      <c r="J1009" s="16">
        <f t="shared" si="15"/>
        <v>0</v>
      </c>
    </row>
    <row r="1010" spans="7:10" x14ac:dyDescent="0.3">
      <c r="G1010" s="221">
        <v>58140</v>
      </c>
      <c r="H1010">
        <v>0</v>
      </c>
      <c r="I1010">
        <v>0</v>
      </c>
      <c r="J1010" s="16">
        <f t="shared" si="15"/>
        <v>0</v>
      </c>
    </row>
    <row r="1011" spans="7:10" x14ac:dyDescent="0.3">
      <c r="G1011" s="221">
        <v>58143</v>
      </c>
      <c r="H1011">
        <v>0</v>
      </c>
      <c r="I1011">
        <v>0</v>
      </c>
      <c r="J1011" s="16">
        <f t="shared" si="15"/>
        <v>0</v>
      </c>
    </row>
    <row r="1012" spans="7:10" x14ac:dyDescent="0.3">
      <c r="G1012" s="221">
        <v>58175</v>
      </c>
      <c r="H1012">
        <v>0</v>
      </c>
      <c r="I1012">
        <v>0</v>
      </c>
      <c r="J1012" s="16">
        <f t="shared" si="15"/>
        <v>0</v>
      </c>
    </row>
    <row r="1013" spans="7:10" x14ac:dyDescent="0.3">
      <c r="G1013" s="221">
        <v>58241</v>
      </c>
      <c r="H1013">
        <v>0</v>
      </c>
      <c r="I1013">
        <v>0</v>
      </c>
      <c r="J1013" s="16">
        <f t="shared" si="15"/>
        <v>0</v>
      </c>
    </row>
    <row r="1014" spans="7:10" x14ac:dyDescent="0.3">
      <c r="G1014" s="221">
        <v>58245</v>
      </c>
      <c r="H1014">
        <v>0</v>
      </c>
      <c r="I1014">
        <v>0</v>
      </c>
      <c r="J1014" s="16">
        <f t="shared" si="15"/>
        <v>0</v>
      </c>
    </row>
    <row r="1015" spans="7:10" x14ac:dyDescent="0.3">
      <c r="G1015" s="221">
        <v>58291</v>
      </c>
      <c r="H1015">
        <v>0</v>
      </c>
      <c r="I1015">
        <v>0</v>
      </c>
      <c r="J1015" s="16">
        <f t="shared" si="15"/>
        <v>0</v>
      </c>
    </row>
    <row r="1016" spans="7:10" x14ac:dyDescent="0.3">
      <c r="G1016" s="221">
        <v>58298</v>
      </c>
      <c r="H1016">
        <v>0</v>
      </c>
      <c r="I1016">
        <v>0</v>
      </c>
      <c r="J1016" s="16">
        <f t="shared" si="15"/>
        <v>0</v>
      </c>
    </row>
    <row r="1017" spans="7:10" x14ac:dyDescent="0.3">
      <c r="G1017" s="221">
        <v>58388</v>
      </c>
      <c r="H1017">
        <v>0</v>
      </c>
      <c r="I1017">
        <v>0</v>
      </c>
      <c r="J1017" s="16">
        <f t="shared" si="15"/>
        <v>0</v>
      </c>
    </row>
    <row r="1018" spans="7:10" x14ac:dyDescent="0.3">
      <c r="G1018" s="221">
        <v>58389</v>
      </c>
      <c r="H1018">
        <v>0</v>
      </c>
      <c r="I1018">
        <v>0</v>
      </c>
      <c r="J1018" s="16">
        <f t="shared" si="15"/>
        <v>0</v>
      </c>
    </row>
    <row r="1019" spans="7:10" x14ac:dyDescent="0.3">
      <c r="G1019" s="221">
        <v>5842</v>
      </c>
      <c r="H1019">
        <v>0</v>
      </c>
      <c r="I1019">
        <v>0</v>
      </c>
      <c r="J1019" s="16">
        <f t="shared" si="15"/>
        <v>0</v>
      </c>
    </row>
    <row r="1020" spans="7:10" x14ac:dyDescent="0.3">
      <c r="G1020" s="221">
        <v>58468</v>
      </c>
      <c r="H1020">
        <v>0</v>
      </c>
      <c r="I1020">
        <v>0</v>
      </c>
      <c r="J1020" s="16">
        <f t="shared" si="15"/>
        <v>0</v>
      </c>
    </row>
    <row r="1021" spans="7:10" x14ac:dyDescent="0.3">
      <c r="G1021" s="221">
        <v>5850</v>
      </c>
      <c r="H1021">
        <v>0</v>
      </c>
      <c r="I1021">
        <v>0</v>
      </c>
      <c r="J1021" s="16">
        <f t="shared" si="15"/>
        <v>0</v>
      </c>
    </row>
    <row r="1022" spans="7:10" x14ac:dyDescent="0.3">
      <c r="G1022" s="221">
        <v>58537</v>
      </c>
      <c r="H1022">
        <v>0</v>
      </c>
      <c r="I1022">
        <v>0</v>
      </c>
      <c r="J1022" s="16">
        <f t="shared" si="15"/>
        <v>0</v>
      </c>
    </row>
    <row r="1023" spans="7:10" x14ac:dyDescent="0.3">
      <c r="G1023" s="221">
        <v>58539</v>
      </c>
      <c r="H1023">
        <v>0</v>
      </c>
      <c r="I1023">
        <v>0</v>
      </c>
      <c r="J1023" s="16">
        <f t="shared" si="15"/>
        <v>0</v>
      </c>
    </row>
    <row r="1024" spans="7:10" x14ac:dyDescent="0.3">
      <c r="G1024" s="221">
        <v>58543</v>
      </c>
      <c r="H1024">
        <v>0</v>
      </c>
      <c r="I1024">
        <v>0</v>
      </c>
      <c r="J1024" s="16">
        <f t="shared" si="15"/>
        <v>0</v>
      </c>
    </row>
    <row r="1025" spans="7:10" x14ac:dyDescent="0.3">
      <c r="G1025" s="221">
        <v>58547</v>
      </c>
      <c r="H1025">
        <v>0</v>
      </c>
      <c r="I1025">
        <v>0</v>
      </c>
      <c r="J1025" s="16">
        <f t="shared" si="15"/>
        <v>0</v>
      </c>
    </row>
    <row r="1026" spans="7:10" x14ac:dyDescent="0.3">
      <c r="G1026" s="221">
        <v>58558</v>
      </c>
      <c r="H1026">
        <v>0</v>
      </c>
      <c r="I1026">
        <v>0</v>
      </c>
      <c r="J1026" s="16">
        <f t="shared" si="15"/>
        <v>0</v>
      </c>
    </row>
    <row r="1027" spans="7:10" x14ac:dyDescent="0.3">
      <c r="G1027" s="221">
        <v>58582</v>
      </c>
      <c r="H1027">
        <v>0</v>
      </c>
      <c r="I1027">
        <v>0</v>
      </c>
      <c r="J1027" s="16">
        <f t="shared" si="15"/>
        <v>0</v>
      </c>
    </row>
    <row r="1028" spans="7:10" x14ac:dyDescent="0.3">
      <c r="G1028" s="221">
        <v>58592</v>
      </c>
      <c r="H1028">
        <v>0</v>
      </c>
      <c r="I1028">
        <v>0</v>
      </c>
      <c r="J1028" s="16">
        <f t="shared" ref="J1028:J1091" si="16">+H1028+I1028</f>
        <v>0</v>
      </c>
    </row>
    <row r="1029" spans="7:10" x14ac:dyDescent="0.3">
      <c r="G1029" s="221">
        <v>586</v>
      </c>
      <c r="H1029">
        <v>0</v>
      </c>
      <c r="I1029">
        <v>0</v>
      </c>
      <c r="J1029" s="16">
        <f t="shared" si="16"/>
        <v>0</v>
      </c>
    </row>
    <row r="1030" spans="7:10" x14ac:dyDescent="0.3">
      <c r="G1030" s="221">
        <v>58612</v>
      </c>
      <c r="H1030">
        <v>0</v>
      </c>
      <c r="I1030">
        <v>0</v>
      </c>
      <c r="J1030" s="16">
        <f t="shared" si="16"/>
        <v>0</v>
      </c>
    </row>
    <row r="1031" spans="7:10" x14ac:dyDescent="0.3">
      <c r="G1031" s="221">
        <v>58633</v>
      </c>
      <c r="H1031">
        <v>0</v>
      </c>
      <c r="I1031">
        <v>0</v>
      </c>
      <c r="J1031" s="16">
        <f t="shared" si="16"/>
        <v>0</v>
      </c>
    </row>
    <row r="1032" spans="7:10" x14ac:dyDescent="0.3">
      <c r="G1032" s="221">
        <v>58658</v>
      </c>
      <c r="H1032">
        <v>0</v>
      </c>
      <c r="I1032">
        <v>0</v>
      </c>
      <c r="J1032" s="16">
        <f t="shared" si="16"/>
        <v>0</v>
      </c>
    </row>
    <row r="1033" spans="7:10" x14ac:dyDescent="0.3">
      <c r="G1033" s="221">
        <v>58695</v>
      </c>
      <c r="H1033">
        <v>0</v>
      </c>
      <c r="I1033">
        <v>0</v>
      </c>
      <c r="J1033" s="16">
        <f t="shared" si="16"/>
        <v>0</v>
      </c>
    </row>
    <row r="1034" spans="7:10" x14ac:dyDescent="0.3">
      <c r="G1034" s="221">
        <v>58716</v>
      </c>
      <c r="H1034">
        <v>0</v>
      </c>
      <c r="I1034">
        <v>1</v>
      </c>
      <c r="J1034" s="16">
        <f t="shared" si="16"/>
        <v>1</v>
      </c>
    </row>
    <row r="1035" spans="7:10" x14ac:dyDescent="0.3">
      <c r="G1035" s="221">
        <v>58815</v>
      </c>
      <c r="H1035">
        <v>0</v>
      </c>
      <c r="I1035">
        <v>0</v>
      </c>
      <c r="J1035" s="16">
        <f t="shared" si="16"/>
        <v>0</v>
      </c>
    </row>
    <row r="1036" spans="7:10" x14ac:dyDescent="0.3">
      <c r="G1036" s="221">
        <v>58833</v>
      </c>
      <c r="H1036">
        <v>0</v>
      </c>
      <c r="I1036">
        <v>0</v>
      </c>
      <c r="J1036" s="16">
        <f t="shared" si="16"/>
        <v>0</v>
      </c>
    </row>
    <row r="1037" spans="7:10" x14ac:dyDescent="0.3">
      <c r="G1037" s="221">
        <v>58848</v>
      </c>
      <c r="H1037">
        <v>0</v>
      </c>
      <c r="I1037">
        <v>0</v>
      </c>
      <c r="J1037" s="16">
        <f t="shared" si="16"/>
        <v>0</v>
      </c>
    </row>
    <row r="1038" spans="7:10" x14ac:dyDescent="0.3">
      <c r="G1038" s="221">
        <v>58902</v>
      </c>
      <c r="H1038">
        <v>0</v>
      </c>
      <c r="I1038">
        <v>0</v>
      </c>
      <c r="J1038" s="16">
        <f t="shared" si="16"/>
        <v>0</v>
      </c>
    </row>
    <row r="1039" spans="7:10" x14ac:dyDescent="0.3">
      <c r="G1039" s="221">
        <v>5894</v>
      </c>
      <c r="H1039">
        <v>0</v>
      </c>
      <c r="I1039">
        <v>0</v>
      </c>
      <c r="J1039" s="16">
        <f t="shared" si="16"/>
        <v>0</v>
      </c>
    </row>
    <row r="1040" spans="7:10" x14ac:dyDescent="0.3">
      <c r="G1040" s="221">
        <v>58944</v>
      </c>
      <c r="H1040">
        <v>0</v>
      </c>
      <c r="I1040">
        <v>0</v>
      </c>
      <c r="J1040" s="16">
        <f t="shared" si="16"/>
        <v>0</v>
      </c>
    </row>
    <row r="1041" spans="7:10" x14ac:dyDescent="0.3">
      <c r="G1041" s="221">
        <v>58987</v>
      </c>
      <c r="H1041">
        <v>2</v>
      </c>
      <c r="I1041">
        <v>0</v>
      </c>
      <c r="J1041" s="16">
        <f t="shared" si="16"/>
        <v>2</v>
      </c>
    </row>
    <row r="1042" spans="7:10" x14ac:dyDescent="0.3">
      <c r="G1042" s="221">
        <v>58990</v>
      </c>
      <c r="H1042">
        <v>0</v>
      </c>
      <c r="I1042">
        <v>0</v>
      </c>
      <c r="J1042" s="16">
        <f t="shared" si="16"/>
        <v>0</v>
      </c>
    </row>
    <row r="1043" spans="7:10" x14ac:dyDescent="0.3">
      <c r="G1043" s="221">
        <v>593</v>
      </c>
      <c r="H1043">
        <v>0</v>
      </c>
      <c r="I1043">
        <v>0</v>
      </c>
      <c r="J1043" s="16">
        <f t="shared" si="16"/>
        <v>0</v>
      </c>
    </row>
    <row r="1044" spans="7:10" x14ac:dyDescent="0.3">
      <c r="G1044" s="221">
        <v>5938</v>
      </c>
      <c r="H1044">
        <v>0</v>
      </c>
      <c r="I1044">
        <v>0</v>
      </c>
      <c r="J1044" s="16">
        <f t="shared" si="16"/>
        <v>0</v>
      </c>
    </row>
    <row r="1045" spans="7:10" x14ac:dyDescent="0.3">
      <c r="G1045" s="221">
        <v>594</v>
      </c>
      <c r="H1045">
        <v>0</v>
      </c>
      <c r="I1045">
        <v>0</v>
      </c>
      <c r="J1045" s="16">
        <f t="shared" si="16"/>
        <v>0</v>
      </c>
    </row>
    <row r="1046" spans="7:10" x14ac:dyDescent="0.3">
      <c r="G1046" s="221">
        <v>5963</v>
      </c>
      <c r="H1046">
        <v>0</v>
      </c>
      <c r="I1046">
        <v>0</v>
      </c>
      <c r="J1046" s="16">
        <f t="shared" si="16"/>
        <v>0</v>
      </c>
    </row>
    <row r="1047" spans="7:10" x14ac:dyDescent="0.3">
      <c r="G1047" s="221">
        <v>5984</v>
      </c>
      <c r="H1047">
        <v>0</v>
      </c>
      <c r="I1047">
        <v>0</v>
      </c>
      <c r="J1047" s="16">
        <f t="shared" si="16"/>
        <v>0</v>
      </c>
    </row>
    <row r="1048" spans="7:10" x14ac:dyDescent="0.3">
      <c r="G1048" s="221">
        <v>601</v>
      </c>
      <c r="H1048">
        <v>0</v>
      </c>
      <c r="I1048">
        <v>0</v>
      </c>
      <c r="J1048" s="16">
        <f t="shared" si="16"/>
        <v>0</v>
      </c>
    </row>
    <row r="1049" spans="7:10" x14ac:dyDescent="0.3">
      <c r="G1049" s="221">
        <v>6041</v>
      </c>
      <c r="H1049">
        <v>0</v>
      </c>
      <c r="I1049">
        <v>0</v>
      </c>
      <c r="J1049" s="16">
        <f t="shared" si="16"/>
        <v>0</v>
      </c>
    </row>
    <row r="1050" spans="7:10" x14ac:dyDescent="0.3">
      <c r="G1050" s="221">
        <v>606</v>
      </c>
      <c r="H1050">
        <v>0</v>
      </c>
      <c r="I1050">
        <v>0</v>
      </c>
      <c r="J1050" s="16">
        <f t="shared" si="16"/>
        <v>0</v>
      </c>
    </row>
    <row r="1051" spans="7:10" x14ac:dyDescent="0.3">
      <c r="G1051" s="221">
        <v>6075</v>
      </c>
      <c r="H1051">
        <v>0</v>
      </c>
      <c r="I1051">
        <v>0</v>
      </c>
      <c r="J1051" s="16">
        <f t="shared" si="16"/>
        <v>0</v>
      </c>
    </row>
    <row r="1052" spans="7:10" x14ac:dyDescent="0.3">
      <c r="G1052" s="221">
        <v>6077</v>
      </c>
      <c r="H1052">
        <v>0</v>
      </c>
      <c r="I1052">
        <v>0</v>
      </c>
      <c r="J1052" s="16">
        <f t="shared" si="16"/>
        <v>0</v>
      </c>
    </row>
    <row r="1053" spans="7:10" x14ac:dyDescent="0.3">
      <c r="G1053" s="221">
        <v>6094</v>
      </c>
      <c r="H1053">
        <v>0</v>
      </c>
      <c r="I1053">
        <v>0</v>
      </c>
      <c r="J1053" s="16">
        <f t="shared" si="16"/>
        <v>0</v>
      </c>
    </row>
    <row r="1054" spans="7:10" x14ac:dyDescent="0.3">
      <c r="G1054" s="221">
        <v>6122</v>
      </c>
      <c r="H1054">
        <v>0</v>
      </c>
      <c r="I1054">
        <v>0</v>
      </c>
      <c r="J1054" s="16">
        <f t="shared" si="16"/>
        <v>0</v>
      </c>
    </row>
    <row r="1055" spans="7:10" x14ac:dyDescent="0.3">
      <c r="G1055" s="221">
        <v>6133</v>
      </c>
      <c r="H1055">
        <v>0</v>
      </c>
      <c r="I1055">
        <v>0</v>
      </c>
      <c r="J1055" s="16">
        <f t="shared" si="16"/>
        <v>0</v>
      </c>
    </row>
    <row r="1056" spans="7:10" x14ac:dyDescent="0.3">
      <c r="G1056" s="221">
        <v>6134</v>
      </c>
      <c r="H1056">
        <v>0</v>
      </c>
      <c r="I1056">
        <v>0</v>
      </c>
      <c r="J1056" s="16">
        <f t="shared" si="16"/>
        <v>0</v>
      </c>
    </row>
    <row r="1057" spans="7:10" x14ac:dyDescent="0.3">
      <c r="G1057" s="221">
        <v>6150</v>
      </c>
      <c r="H1057">
        <v>0</v>
      </c>
      <c r="I1057">
        <v>0</v>
      </c>
      <c r="J1057" s="16">
        <f t="shared" si="16"/>
        <v>0</v>
      </c>
    </row>
    <row r="1058" spans="7:10" x14ac:dyDescent="0.3">
      <c r="G1058" s="221">
        <v>6158</v>
      </c>
      <c r="H1058">
        <v>0</v>
      </c>
      <c r="I1058">
        <v>0</v>
      </c>
      <c r="J1058" s="16">
        <f t="shared" si="16"/>
        <v>0</v>
      </c>
    </row>
    <row r="1059" spans="7:10" x14ac:dyDescent="0.3">
      <c r="G1059" s="221">
        <v>6200</v>
      </c>
      <c r="H1059">
        <v>0</v>
      </c>
      <c r="I1059">
        <v>0</v>
      </c>
      <c r="J1059" s="16">
        <f t="shared" si="16"/>
        <v>0</v>
      </c>
    </row>
    <row r="1060" spans="7:10" x14ac:dyDescent="0.3">
      <c r="G1060" s="221">
        <v>6201</v>
      </c>
      <c r="H1060">
        <v>0</v>
      </c>
      <c r="I1060">
        <v>0</v>
      </c>
      <c r="J1060" s="16">
        <f t="shared" si="16"/>
        <v>0</v>
      </c>
    </row>
    <row r="1061" spans="7:10" x14ac:dyDescent="0.3">
      <c r="G1061" s="221">
        <v>6206</v>
      </c>
      <c r="H1061">
        <v>1</v>
      </c>
      <c r="I1061">
        <v>0</v>
      </c>
      <c r="J1061" s="16">
        <f t="shared" si="16"/>
        <v>1</v>
      </c>
    </row>
    <row r="1062" spans="7:10" x14ac:dyDescent="0.3">
      <c r="G1062" s="221">
        <v>621</v>
      </c>
      <c r="H1062">
        <v>0</v>
      </c>
      <c r="I1062">
        <v>0</v>
      </c>
      <c r="J1062" s="16">
        <f t="shared" si="16"/>
        <v>0</v>
      </c>
    </row>
    <row r="1063" spans="7:10" x14ac:dyDescent="0.3">
      <c r="G1063" s="221">
        <v>6224</v>
      </c>
      <c r="H1063">
        <v>0</v>
      </c>
      <c r="I1063">
        <v>0</v>
      </c>
      <c r="J1063" s="16">
        <f t="shared" si="16"/>
        <v>0</v>
      </c>
    </row>
    <row r="1064" spans="7:10" x14ac:dyDescent="0.3">
      <c r="G1064" s="221">
        <v>623</v>
      </c>
      <c r="H1064">
        <v>0</v>
      </c>
      <c r="I1064">
        <v>0</v>
      </c>
      <c r="J1064" s="16">
        <f t="shared" si="16"/>
        <v>0</v>
      </c>
    </row>
    <row r="1065" spans="7:10" x14ac:dyDescent="0.3">
      <c r="G1065" s="221">
        <v>6243</v>
      </c>
      <c r="H1065">
        <v>0</v>
      </c>
      <c r="I1065">
        <v>0</v>
      </c>
      <c r="J1065" s="16">
        <f t="shared" si="16"/>
        <v>0</v>
      </c>
    </row>
    <row r="1066" spans="7:10" x14ac:dyDescent="0.3">
      <c r="G1066" s="221">
        <v>6246</v>
      </c>
      <c r="H1066">
        <v>0</v>
      </c>
      <c r="I1066">
        <v>0</v>
      </c>
      <c r="J1066" s="16">
        <f t="shared" si="16"/>
        <v>0</v>
      </c>
    </row>
    <row r="1067" spans="7:10" x14ac:dyDescent="0.3">
      <c r="G1067" s="221">
        <v>629</v>
      </c>
      <c r="H1067">
        <v>0</v>
      </c>
      <c r="I1067">
        <v>0</v>
      </c>
      <c r="J1067" s="16">
        <f t="shared" si="16"/>
        <v>0</v>
      </c>
    </row>
    <row r="1068" spans="7:10" x14ac:dyDescent="0.3">
      <c r="G1068" s="221">
        <v>6302</v>
      </c>
      <c r="H1068">
        <v>0</v>
      </c>
      <c r="I1068">
        <v>0</v>
      </c>
      <c r="J1068" s="16">
        <f t="shared" si="16"/>
        <v>0</v>
      </c>
    </row>
    <row r="1069" spans="7:10" x14ac:dyDescent="0.3">
      <c r="G1069" s="221">
        <v>6335</v>
      </c>
      <c r="H1069">
        <v>0</v>
      </c>
      <c r="I1069">
        <v>0</v>
      </c>
      <c r="J1069" s="16">
        <f t="shared" si="16"/>
        <v>0</v>
      </c>
    </row>
    <row r="1070" spans="7:10" x14ac:dyDescent="0.3">
      <c r="G1070" s="221">
        <v>6336</v>
      </c>
      <c r="H1070">
        <v>0</v>
      </c>
      <c r="I1070">
        <v>0</v>
      </c>
      <c r="J1070" s="16">
        <f t="shared" si="16"/>
        <v>0</v>
      </c>
    </row>
    <row r="1071" spans="7:10" x14ac:dyDescent="0.3">
      <c r="G1071" s="221">
        <v>6341</v>
      </c>
      <c r="H1071">
        <v>0</v>
      </c>
      <c r="I1071">
        <v>0</v>
      </c>
      <c r="J1071" s="16">
        <f t="shared" si="16"/>
        <v>0</v>
      </c>
    </row>
    <row r="1072" spans="7:10" x14ac:dyDescent="0.3">
      <c r="G1072" s="221">
        <v>6356</v>
      </c>
      <c r="H1072">
        <v>0</v>
      </c>
      <c r="I1072">
        <v>0</v>
      </c>
      <c r="J1072" s="16">
        <f t="shared" si="16"/>
        <v>0</v>
      </c>
    </row>
    <row r="1073" spans="7:10" x14ac:dyDescent="0.3">
      <c r="G1073" s="221">
        <v>6363</v>
      </c>
      <c r="H1073">
        <v>0</v>
      </c>
      <c r="I1073">
        <v>0</v>
      </c>
      <c r="J1073" s="16">
        <f t="shared" si="16"/>
        <v>0</v>
      </c>
    </row>
    <row r="1074" spans="7:10" x14ac:dyDescent="0.3">
      <c r="G1074" s="221">
        <v>637</v>
      </c>
      <c r="H1074">
        <v>0</v>
      </c>
      <c r="I1074">
        <v>0</v>
      </c>
      <c r="J1074" s="16">
        <f t="shared" si="16"/>
        <v>0</v>
      </c>
    </row>
    <row r="1075" spans="7:10" x14ac:dyDescent="0.3">
      <c r="G1075" s="221">
        <v>6375</v>
      </c>
      <c r="H1075">
        <v>0</v>
      </c>
      <c r="I1075">
        <v>0</v>
      </c>
      <c r="J1075" s="16">
        <f t="shared" si="16"/>
        <v>0</v>
      </c>
    </row>
    <row r="1076" spans="7:10" x14ac:dyDescent="0.3">
      <c r="G1076" s="221">
        <v>6376</v>
      </c>
      <c r="H1076">
        <v>0</v>
      </c>
      <c r="I1076">
        <v>0</v>
      </c>
      <c r="J1076" s="16">
        <f t="shared" si="16"/>
        <v>0</v>
      </c>
    </row>
    <row r="1077" spans="7:10" x14ac:dyDescent="0.3">
      <c r="G1077" s="221">
        <v>6379</v>
      </c>
      <c r="H1077">
        <v>0</v>
      </c>
      <c r="I1077">
        <v>0</v>
      </c>
      <c r="J1077" s="16">
        <f t="shared" si="16"/>
        <v>0</v>
      </c>
    </row>
    <row r="1078" spans="7:10" x14ac:dyDescent="0.3">
      <c r="G1078" s="221">
        <v>6400</v>
      </c>
      <c r="H1078">
        <v>0</v>
      </c>
      <c r="I1078">
        <v>0</v>
      </c>
      <c r="J1078" s="16">
        <f t="shared" si="16"/>
        <v>0</v>
      </c>
    </row>
    <row r="1079" spans="7:10" x14ac:dyDescent="0.3">
      <c r="G1079" s="221">
        <v>6403</v>
      </c>
      <c r="H1079">
        <v>0</v>
      </c>
      <c r="I1079">
        <v>0</v>
      </c>
      <c r="J1079" s="16">
        <f t="shared" si="16"/>
        <v>0</v>
      </c>
    </row>
    <row r="1080" spans="7:10" x14ac:dyDescent="0.3">
      <c r="G1080" s="221">
        <v>6404</v>
      </c>
      <c r="H1080">
        <v>0</v>
      </c>
      <c r="I1080">
        <v>0</v>
      </c>
      <c r="J1080" s="16">
        <f t="shared" si="16"/>
        <v>0</v>
      </c>
    </row>
    <row r="1081" spans="7:10" x14ac:dyDescent="0.3">
      <c r="G1081" s="221">
        <v>641</v>
      </c>
      <c r="H1081">
        <v>0</v>
      </c>
      <c r="I1081">
        <v>0</v>
      </c>
      <c r="J1081" s="16">
        <f t="shared" si="16"/>
        <v>0</v>
      </c>
    </row>
    <row r="1082" spans="7:10" x14ac:dyDescent="0.3">
      <c r="G1082" s="221">
        <v>6505</v>
      </c>
      <c r="H1082">
        <v>0</v>
      </c>
      <c r="I1082">
        <v>0</v>
      </c>
      <c r="J1082" s="16">
        <f t="shared" si="16"/>
        <v>0</v>
      </c>
    </row>
    <row r="1083" spans="7:10" x14ac:dyDescent="0.3">
      <c r="G1083" s="221">
        <v>651</v>
      </c>
      <c r="H1083">
        <v>0</v>
      </c>
      <c r="I1083">
        <v>0</v>
      </c>
      <c r="J1083" s="16">
        <f t="shared" si="16"/>
        <v>0</v>
      </c>
    </row>
    <row r="1084" spans="7:10" x14ac:dyDescent="0.3">
      <c r="G1084" s="221">
        <v>6513</v>
      </c>
      <c r="H1084">
        <v>0</v>
      </c>
      <c r="I1084">
        <v>0</v>
      </c>
      <c r="J1084" s="16">
        <f t="shared" si="16"/>
        <v>0</v>
      </c>
    </row>
    <row r="1085" spans="7:10" x14ac:dyDescent="0.3">
      <c r="G1085" s="221">
        <v>6516</v>
      </c>
      <c r="H1085">
        <v>0</v>
      </c>
      <c r="I1085">
        <v>0</v>
      </c>
      <c r="J1085" s="16">
        <f t="shared" si="16"/>
        <v>0</v>
      </c>
    </row>
    <row r="1086" spans="7:10" x14ac:dyDescent="0.3">
      <c r="G1086" s="221">
        <v>6532</v>
      </c>
      <c r="H1086">
        <v>0</v>
      </c>
      <c r="I1086">
        <v>0</v>
      </c>
      <c r="J1086" s="16">
        <f t="shared" si="16"/>
        <v>0</v>
      </c>
    </row>
    <row r="1087" spans="7:10" x14ac:dyDescent="0.3">
      <c r="G1087" s="221">
        <v>6535</v>
      </c>
      <c r="H1087">
        <v>0</v>
      </c>
      <c r="I1087">
        <v>0</v>
      </c>
      <c r="J1087" s="16">
        <f t="shared" si="16"/>
        <v>0</v>
      </c>
    </row>
    <row r="1088" spans="7:10" x14ac:dyDescent="0.3">
      <c r="G1088" s="221">
        <v>6538</v>
      </c>
      <c r="H1088">
        <v>0</v>
      </c>
      <c r="I1088">
        <v>0</v>
      </c>
      <c r="J1088" s="16">
        <f t="shared" si="16"/>
        <v>0</v>
      </c>
    </row>
    <row r="1089" spans="7:10" x14ac:dyDescent="0.3">
      <c r="G1089" s="221">
        <v>6554</v>
      </c>
      <c r="H1089">
        <v>0</v>
      </c>
      <c r="I1089">
        <v>0</v>
      </c>
      <c r="J1089" s="16">
        <f t="shared" si="16"/>
        <v>0</v>
      </c>
    </row>
    <row r="1090" spans="7:10" x14ac:dyDescent="0.3">
      <c r="G1090" s="221">
        <v>6575</v>
      </c>
      <c r="H1090">
        <v>0</v>
      </c>
      <c r="I1090">
        <v>0</v>
      </c>
      <c r="J1090" s="16">
        <f t="shared" si="16"/>
        <v>0</v>
      </c>
    </row>
    <row r="1091" spans="7:10" x14ac:dyDescent="0.3">
      <c r="G1091" s="221">
        <v>6581</v>
      </c>
      <c r="H1091">
        <v>0</v>
      </c>
      <c r="I1091">
        <v>0</v>
      </c>
      <c r="J1091" s="16">
        <f t="shared" si="16"/>
        <v>0</v>
      </c>
    </row>
    <row r="1092" spans="7:10" x14ac:dyDescent="0.3">
      <c r="G1092" s="221">
        <v>660</v>
      </c>
      <c r="H1092">
        <v>0</v>
      </c>
      <c r="I1092">
        <v>0</v>
      </c>
      <c r="J1092" s="16">
        <f t="shared" ref="J1092:J1155" si="17">+H1092+I1092</f>
        <v>0</v>
      </c>
    </row>
    <row r="1093" spans="7:10" x14ac:dyDescent="0.3">
      <c r="G1093" s="221">
        <v>6664</v>
      </c>
      <c r="H1093">
        <v>0</v>
      </c>
      <c r="I1093">
        <v>0</v>
      </c>
      <c r="J1093" s="16">
        <f t="shared" si="17"/>
        <v>0</v>
      </c>
    </row>
    <row r="1094" spans="7:10" x14ac:dyDescent="0.3">
      <c r="G1094" s="221">
        <v>6683</v>
      </c>
      <c r="H1094">
        <v>0</v>
      </c>
      <c r="I1094">
        <v>0</v>
      </c>
      <c r="J1094" s="16">
        <f t="shared" si="17"/>
        <v>0</v>
      </c>
    </row>
    <row r="1095" spans="7:10" x14ac:dyDescent="0.3">
      <c r="G1095" s="221">
        <v>6692</v>
      </c>
      <c r="H1095">
        <v>0</v>
      </c>
      <c r="I1095">
        <v>0</v>
      </c>
      <c r="J1095" s="16">
        <f t="shared" si="17"/>
        <v>0</v>
      </c>
    </row>
    <row r="1096" spans="7:10" x14ac:dyDescent="0.3">
      <c r="G1096" s="221">
        <v>6705</v>
      </c>
      <c r="H1096">
        <v>0</v>
      </c>
      <c r="I1096">
        <v>0</v>
      </c>
      <c r="J1096" s="16">
        <f t="shared" si="17"/>
        <v>0</v>
      </c>
    </row>
    <row r="1097" spans="7:10" x14ac:dyDescent="0.3">
      <c r="G1097" s="221">
        <v>6708</v>
      </c>
      <c r="H1097">
        <v>0</v>
      </c>
      <c r="I1097">
        <v>0</v>
      </c>
      <c r="J1097" s="16">
        <f t="shared" si="17"/>
        <v>0</v>
      </c>
    </row>
    <row r="1098" spans="7:10" x14ac:dyDescent="0.3">
      <c r="G1098" s="221">
        <v>6758</v>
      </c>
      <c r="H1098">
        <v>0</v>
      </c>
      <c r="I1098">
        <v>0</v>
      </c>
      <c r="J1098" s="16">
        <f t="shared" si="17"/>
        <v>0</v>
      </c>
    </row>
    <row r="1099" spans="7:10" x14ac:dyDescent="0.3">
      <c r="G1099" s="221">
        <v>6795</v>
      </c>
      <c r="H1099">
        <v>0</v>
      </c>
      <c r="I1099">
        <v>0</v>
      </c>
      <c r="J1099" s="16">
        <f t="shared" si="17"/>
        <v>0</v>
      </c>
    </row>
    <row r="1100" spans="7:10" x14ac:dyDescent="0.3">
      <c r="G1100" s="221">
        <v>6797</v>
      </c>
      <c r="H1100">
        <v>0</v>
      </c>
      <c r="I1100">
        <v>0</v>
      </c>
      <c r="J1100" s="16">
        <f t="shared" si="17"/>
        <v>0</v>
      </c>
    </row>
    <row r="1101" spans="7:10" x14ac:dyDescent="0.3">
      <c r="G1101" s="221">
        <v>6829</v>
      </c>
      <c r="H1101">
        <v>0</v>
      </c>
      <c r="I1101">
        <v>0</v>
      </c>
      <c r="J1101" s="16">
        <f t="shared" si="17"/>
        <v>0</v>
      </c>
    </row>
    <row r="1102" spans="7:10" x14ac:dyDescent="0.3">
      <c r="G1102" s="221">
        <v>683</v>
      </c>
      <c r="H1102">
        <v>0</v>
      </c>
      <c r="I1102">
        <v>0</v>
      </c>
      <c r="J1102" s="16">
        <f t="shared" si="17"/>
        <v>0</v>
      </c>
    </row>
    <row r="1103" spans="7:10" x14ac:dyDescent="0.3">
      <c r="G1103" s="221">
        <v>6833</v>
      </c>
      <c r="H1103">
        <v>0</v>
      </c>
      <c r="I1103">
        <v>1</v>
      </c>
      <c r="J1103" s="16">
        <f t="shared" si="17"/>
        <v>1</v>
      </c>
    </row>
    <row r="1104" spans="7:10" x14ac:dyDescent="0.3">
      <c r="G1104" s="221">
        <v>6840</v>
      </c>
      <c r="H1104">
        <v>0</v>
      </c>
      <c r="I1104">
        <v>0</v>
      </c>
      <c r="J1104" s="16">
        <f t="shared" si="17"/>
        <v>0</v>
      </c>
    </row>
    <row r="1105" spans="7:10" x14ac:dyDescent="0.3">
      <c r="G1105" s="221">
        <v>6853</v>
      </c>
      <c r="H1105">
        <v>0</v>
      </c>
      <c r="I1105">
        <v>0</v>
      </c>
      <c r="J1105" s="16">
        <f t="shared" si="17"/>
        <v>0</v>
      </c>
    </row>
    <row r="1106" spans="7:10" x14ac:dyDescent="0.3">
      <c r="G1106" s="221">
        <v>6854</v>
      </c>
      <c r="H1106">
        <v>0</v>
      </c>
      <c r="I1106">
        <v>0</v>
      </c>
      <c r="J1106" s="16">
        <f t="shared" si="17"/>
        <v>0</v>
      </c>
    </row>
    <row r="1107" spans="7:10" x14ac:dyDescent="0.3">
      <c r="G1107" s="221">
        <v>6859</v>
      </c>
      <c r="H1107">
        <v>0</v>
      </c>
      <c r="I1107">
        <v>0</v>
      </c>
      <c r="J1107" s="16">
        <f t="shared" si="17"/>
        <v>0</v>
      </c>
    </row>
    <row r="1108" spans="7:10" x14ac:dyDescent="0.3">
      <c r="G1108" s="221">
        <v>6867</v>
      </c>
      <c r="H1108">
        <v>0</v>
      </c>
      <c r="I1108">
        <v>0</v>
      </c>
      <c r="J1108" s="16">
        <f t="shared" si="17"/>
        <v>0</v>
      </c>
    </row>
    <row r="1109" spans="7:10" x14ac:dyDescent="0.3">
      <c r="G1109" s="221">
        <v>6868</v>
      </c>
      <c r="H1109">
        <v>0</v>
      </c>
      <c r="I1109">
        <v>0</v>
      </c>
      <c r="J1109" s="16">
        <f t="shared" si="17"/>
        <v>0</v>
      </c>
    </row>
    <row r="1110" spans="7:10" x14ac:dyDescent="0.3">
      <c r="G1110" s="221">
        <v>6886</v>
      </c>
      <c r="H1110">
        <v>0</v>
      </c>
      <c r="I1110">
        <v>0</v>
      </c>
      <c r="J1110" s="16">
        <f t="shared" si="17"/>
        <v>0</v>
      </c>
    </row>
    <row r="1111" spans="7:10" x14ac:dyDescent="0.3">
      <c r="G1111" s="221">
        <v>691</v>
      </c>
      <c r="H1111">
        <v>0</v>
      </c>
      <c r="I1111">
        <v>0</v>
      </c>
      <c r="J1111" s="16">
        <f t="shared" si="17"/>
        <v>0</v>
      </c>
    </row>
    <row r="1112" spans="7:10" x14ac:dyDescent="0.3">
      <c r="G1112" s="221">
        <v>6929</v>
      </c>
      <c r="H1112">
        <v>0</v>
      </c>
      <c r="I1112">
        <v>0</v>
      </c>
      <c r="J1112" s="16">
        <f t="shared" si="17"/>
        <v>0</v>
      </c>
    </row>
    <row r="1113" spans="7:10" x14ac:dyDescent="0.3">
      <c r="G1113" s="221">
        <v>700</v>
      </c>
      <c r="H1113">
        <v>0</v>
      </c>
      <c r="I1113">
        <v>0</v>
      </c>
      <c r="J1113" s="16">
        <f t="shared" si="17"/>
        <v>0</v>
      </c>
    </row>
    <row r="1114" spans="7:10" x14ac:dyDescent="0.3">
      <c r="G1114" s="221">
        <v>701</v>
      </c>
      <c r="H1114">
        <v>0</v>
      </c>
      <c r="I1114">
        <v>0</v>
      </c>
      <c r="J1114" s="16">
        <f t="shared" si="17"/>
        <v>0</v>
      </c>
    </row>
    <row r="1115" spans="7:10" x14ac:dyDescent="0.3">
      <c r="G1115" s="221">
        <v>7012</v>
      </c>
      <c r="H1115">
        <v>0</v>
      </c>
      <c r="I1115">
        <v>0</v>
      </c>
      <c r="J1115" s="16">
        <f t="shared" si="17"/>
        <v>0</v>
      </c>
    </row>
    <row r="1116" spans="7:10" x14ac:dyDescent="0.3">
      <c r="G1116" s="221">
        <v>7026</v>
      </c>
      <c r="H1116">
        <v>0</v>
      </c>
      <c r="I1116">
        <v>0</v>
      </c>
      <c r="J1116" s="16">
        <f t="shared" si="17"/>
        <v>0</v>
      </c>
    </row>
    <row r="1117" spans="7:10" x14ac:dyDescent="0.3">
      <c r="G1117" s="221">
        <v>704</v>
      </c>
      <c r="H1117">
        <v>0</v>
      </c>
      <c r="I1117">
        <v>0</v>
      </c>
      <c r="J1117" s="16">
        <f t="shared" si="17"/>
        <v>0</v>
      </c>
    </row>
    <row r="1118" spans="7:10" x14ac:dyDescent="0.3">
      <c r="G1118" s="221">
        <v>7057</v>
      </c>
      <c r="H1118">
        <v>0</v>
      </c>
      <c r="I1118">
        <v>0</v>
      </c>
      <c r="J1118" s="16">
        <f t="shared" si="17"/>
        <v>0</v>
      </c>
    </row>
    <row r="1119" spans="7:10" x14ac:dyDescent="0.3">
      <c r="G1119" s="221">
        <v>7084</v>
      </c>
      <c r="H1119">
        <v>0</v>
      </c>
      <c r="I1119">
        <v>0</v>
      </c>
      <c r="J1119" s="16">
        <f t="shared" si="17"/>
        <v>0</v>
      </c>
    </row>
    <row r="1120" spans="7:10" x14ac:dyDescent="0.3">
      <c r="G1120" s="221">
        <v>7088</v>
      </c>
      <c r="H1120">
        <v>0</v>
      </c>
      <c r="I1120">
        <v>0</v>
      </c>
      <c r="J1120" s="16">
        <f t="shared" si="17"/>
        <v>0</v>
      </c>
    </row>
    <row r="1121" spans="7:10" x14ac:dyDescent="0.3">
      <c r="G1121" s="221">
        <v>7092</v>
      </c>
      <c r="H1121">
        <v>0</v>
      </c>
      <c r="I1121">
        <v>0</v>
      </c>
      <c r="J1121" s="16">
        <f t="shared" si="17"/>
        <v>0</v>
      </c>
    </row>
    <row r="1122" spans="7:10" x14ac:dyDescent="0.3">
      <c r="G1122" s="221">
        <v>71</v>
      </c>
      <c r="H1122">
        <v>0</v>
      </c>
      <c r="I1122">
        <v>0</v>
      </c>
      <c r="J1122" s="16">
        <f t="shared" si="17"/>
        <v>0</v>
      </c>
    </row>
    <row r="1123" spans="7:10" x14ac:dyDescent="0.3">
      <c r="G1123" s="221">
        <v>7105</v>
      </c>
      <c r="H1123">
        <v>0</v>
      </c>
      <c r="I1123">
        <v>0</v>
      </c>
      <c r="J1123" s="16">
        <f t="shared" si="17"/>
        <v>0</v>
      </c>
    </row>
    <row r="1124" spans="7:10" x14ac:dyDescent="0.3">
      <c r="G1124" s="221">
        <v>7117</v>
      </c>
      <c r="H1124">
        <v>0</v>
      </c>
      <c r="I1124">
        <v>0</v>
      </c>
      <c r="J1124" s="16">
        <f t="shared" si="17"/>
        <v>0</v>
      </c>
    </row>
    <row r="1125" spans="7:10" x14ac:dyDescent="0.3">
      <c r="G1125" s="221">
        <v>7127</v>
      </c>
      <c r="H1125">
        <v>0</v>
      </c>
      <c r="I1125">
        <v>1</v>
      </c>
      <c r="J1125" s="16">
        <f t="shared" si="17"/>
        <v>1</v>
      </c>
    </row>
    <row r="1126" spans="7:10" x14ac:dyDescent="0.3">
      <c r="G1126" s="221">
        <v>7181</v>
      </c>
      <c r="H1126">
        <v>0</v>
      </c>
      <c r="I1126">
        <v>0</v>
      </c>
      <c r="J1126" s="16">
        <f t="shared" si="17"/>
        <v>0</v>
      </c>
    </row>
    <row r="1127" spans="7:10" x14ac:dyDescent="0.3">
      <c r="G1127" s="221">
        <v>7187</v>
      </c>
      <c r="H1127">
        <v>0</v>
      </c>
      <c r="I1127">
        <v>0</v>
      </c>
      <c r="J1127" s="16">
        <f t="shared" si="17"/>
        <v>0</v>
      </c>
    </row>
    <row r="1128" spans="7:10" x14ac:dyDescent="0.3">
      <c r="G1128" s="221">
        <v>720</v>
      </c>
      <c r="H1128">
        <v>0</v>
      </c>
      <c r="I1128">
        <v>0</v>
      </c>
      <c r="J1128" s="16">
        <f t="shared" si="17"/>
        <v>0</v>
      </c>
    </row>
    <row r="1129" spans="7:10" x14ac:dyDescent="0.3">
      <c r="G1129" s="221">
        <v>7212</v>
      </c>
      <c r="H1129">
        <v>0</v>
      </c>
      <c r="I1129">
        <v>0</v>
      </c>
      <c r="J1129" s="16">
        <f t="shared" si="17"/>
        <v>0</v>
      </c>
    </row>
    <row r="1130" spans="7:10" x14ac:dyDescent="0.3">
      <c r="G1130" s="221">
        <v>7254</v>
      </c>
      <c r="H1130">
        <v>0</v>
      </c>
      <c r="I1130">
        <v>0</v>
      </c>
      <c r="J1130" s="16">
        <f t="shared" si="17"/>
        <v>0</v>
      </c>
    </row>
    <row r="1131" spans="7:10" x14ac:dyDescent="0.3">
      <c r="G1131" s="221">
        <v>726</v>
      </c>
      <c r="H1131">
        <v>1</v>
      </c>
      <c r="I1131">
        <v>0</v>
      </c>
      <c r="J1131" s="16">
        <f t="shared" si="17"/>
        <v>1</v>
      </c>
    </row>
    <row r="1132" spans="7:10" x14ac:dyDescent="0.3">
      <c r="G1132" s="221">
        <v>7295</v>
      </c>
      <c r="H1132">
        <v>0</v>
      </c>
      <c r="I1132">
        <v>0</v>
      </c>
      <c r="J1132" s="16">
        <f t="shared" si="17"/>
        <v>0</v>
      </c>
    </row>
    <row r="1133" spans="7:10" x14ac:dyDescent="0.3">
      <c r="G1133" s="221">
        <v>7297</v>
      </c>
      <c r="H1133">
        <v>0</v>
      </c>
      <c r="I1133">
        <v>0</v>
      </c>
      <c r="J1133" s="16">
        <f t="shared" si="17"/>
        <v>0</v>
      </c>
    </row>
    <row r="1134" spans="7:10" x14ac:dyDescent="0.3">
      <c r="G1134" s="221">
        <v>7304</v>
      </c>
      <c r="H1134">
        <v>0</v>
      </c>
      <c r="I1134">
        <v>0</v>
      </c>
      <c r="J1134" s="16">
        <f t="shared" si="17"/>
        <v>0</v>
      </c>
    </row>
    <row r="1135" spans="7:10" x14ac:dyDescent="0.3">
      <c r="G1135" s="221">
        <v>7307</v>
      </c>
      <c r="H1135">
        <v>0</v>
      </c>
      <c r="I1135">
        <v>0</v>
      </c>
      <c r="J1135" s="16">
        <f t="shared" si="17"/>
        <v>0</v>
      </c>
    </row>
    <row r="1136" spans="7:10" x14ac:dyDescent="0.3">
      <c r="G1136" s="221">
        <v>7317</v>
      </c>
      <c r="H1136">
        <v>0</v>
      </c>
      <c r="I1136">
        <v>0</v>
      </c>
      <c r="J1136" s="16">
        <f t="shared" si="17"/>
        <v>0</v>
      </c>
    </row>
    <row r="1137" spans="7:10" x14ac:dyDescent="0.3">
      <c r="G1137" s="221">
        <v>7324</v>
      </c>
      <c r="H1137">
        <v>0</v>
      </c>
      <c r="I1137">
        <v>0</v>
      </c>
      <c r="J1137" s="16">
        <f t="shared" si="17"/>
        <v>0</v>
      </c>
    </row>
    <row r="1138" spans="7:10" x14ac:dyDescent="0.3">
      <c r="G1138" s="221">
        <v>7327</v>
      </c>
      <c r="H1138">
        <v>0</v>
      </c>
      <c r="I1138">
        <v>0</v>
      </c>
      <c r="J1138" s="16">
        <f t="shared" si="17"/>
        <v>0</v>
      </c>
    </row>
    <row r="1139" spans="7:10" x14ac:dyDescent="0.3">
      <c r="G1139" s="221">
        <v>7331</v>
      </c>
      <c r="H1139">
        <v>0</v>
      </c>
      <c r="I1139">
        <v>0</v>
      </c>
      <c r="J1139" s="16">
        <f t="shared" si="17"/>
        <v>0</v>
      </c>
    </row>
    <row r="1140" spans="7:10" x14ac:dyDescent="0.3">
      <c r="G1140" s="221">
        <v>7339</v>
      </c>
      <c r="H1140">
        <v>0</v>
      </c>
      <c r="I1140">
        <v>0</v>
      </c>
      <c r="J1140" s="16">
        <f t="shared" si="17"/>
        <v>0</v>
      </c>
    </row>
    <row r="1141" spans="7:10" x14ac:dyDescent="0.3">
      <c r="G1141" s="221">
        <v>735</v>
      </c>
      <c r="H1141">
        <v>0</v>
      </c>
      <c r="I1141">
        <v>0</v>
      </c>
      <c r="J1141" s="16">
        <f t="shared" si="17"/>
        <v>0</v>
      </c>
    </row>
    <row r="1142" spans="7:10" x14ac:dyDescent="0.3">
      <c r="G1142" s="221">
        <v>7351</v>
      </c>
      <c r="H1142">
        <v>0</v>
      </c>
      <c r="I1142">
        <v>0</v>
      </c>
      <c r="J1142" s="16">
        <f t="shared" si="17"/>
        <v>0</v>
      </c>
    </row>
    <row r="1143" spans="7:10" x14ac:dyDescent="0.3">
      <c r="G1143" s="221">
        <v>7361</v>
      </c>
      <c r="H1143">
        <v>0</v>
      </c>
      <c r="I1143">
        <v>0</v>
      </c>
      <c r="J1143" s="16">
        <f t="shared" si="17"/>
        <v>0</v>
      </c>
    </row>
    <row r="1144" spans="7:10" x14ac:dyDescent="0.3">
      <c r="G1144" s="221">
        <v>7372</v>
      </c>
      <c r="H1144">
        <v>0</v>
      </c>
      <c r="I1144">
        <v>0</v>
      </c>
      <c r="J1144" s="16">
        <f t="shared" si="17"/>
        <v>0</v>
      </c>
    </row>
    <row r="1145" spans="7:10" x14ac:dyDescent="0.3">
      <c r="G1145" s="221">
        <v>7392</v>
      </c>
      <c r="H1145">
        <v>0</v>
      </c>
      <c r="I1145">
        <v>0</v>
      </c>
      <c r="J1145" s="16">
        <f t="shared" si="17"/>
        <v>0</v>
      </c>
    </row>
    <row r="1146" spans="7:10" x14ac:dyDescent="0.3">
      <c r="G1146" s="221">
        <v>7408</v>
      </c>
      <c r="H1146">
        <v>0</v>
      </c>
      <c r="I1146">
        <v>0</v>
      </c>
      <c r="J1146" s="16">
        <f t="shared" si="17"/>
        <v>0</v>
      </c>
    </row>
    <row r="1147" spans="7:10" x14ac:dyDescent="0.3">
      <c r="G1147" s="221">
        <v>7423</v>
      </c>
      <c r="H1147">
        <v>0</v>
      </c>
      <c r="I1147">
        <v>0</v>
      </c>
      <c r="J1147" s="16">
        <f t="shared" si="17"/>
        <v>0</v>
      </c>
    </row>
    <row r="1148" spans="7:10" x14ac:dyDescent="0.3">
      <c r="G1148" s="221">
        <v>748</v>
      </c>
      <c r="H1148">
        <v>0</v>
      </c>
      <c r="I1148">
        <v>0</v>
      </c>
      <c r="J1148" s="16">
        <f t="shared" si="17"/>
        <v>0</v>
      </c>
    </row>
    <row r="1149" spans="7:10" x14ac:dyDescent="0.3">
      <c r="G1149" s="221">
        <v>7482</v>
      </c>
      <c r="H1149">
        <v>0</v>
      </c>
      <c r="I1149">
        <v>0</v>
      </c>
      <c r="J1149" s="16">
        <f t="shared" si="17"/>
        <v>0</v>
      </c>
    </row>
    <row r="1150" spans="7:10" x14ac:dyDescent="0.3">
      <c r="G1150" s="221">
        <v>749</v>
      </c>
      <c r="H1150">
        <v>0</v>
      </c>
      <c r="I1150">
        <v>0</v>
      </c>
      <c r="J1150" s="16">
        <f t="shared" si="17"/>
        <v>0</v>
      </c>
    </row>
    <row r="1151" spans="7:10" x14ac:dyDescent="0.3">
      <c r="G1151" s="221">
        <v>7517</v>
      </c>
      <c r="H1151">
        <v>0</v>
      </c>
      <c r="I1151">
        <v>0</v>
      </c>
      <c r="J1151" s="16">
        <f t="shared" si="17"/>
        <v>0</v>
      </c>
    </row>
    <row r="1152" spans="7:10" x14ac:dyDescent="0.3">
      <c r="G1152" s="221">
        <v>7523</v>
      </c>
      <c r="H1152">
        <v>0</v>
      </c>
      <c r="I1152">
        <v>0</v>
      </c>
      <c r="J1152" s="16">
        <f t="shared" si="17"/>
        <v>0</v>
      </c>
    </row>
    <row r="1153" spans="7:10" x14ac:dyDescent="0.3">
      <c r="G1153" s="221">
        <v>7527</v>
      </c>
      <c r="H1153">
        <v>0</v>
      </c>
      <c r="I1153">
        <v>0</v>
      </c>
      <c r="J1153" s="16">
        <f t="shared" si="17"/>
        <v>0</v>
      </c>
    </row>
    <row r="1154" spans="7:10" x14ac:dyDescent="0.3">
      <c r="G1154" s="221">
        <v>7536</v>
      </c>
      <c r="H1154">
        <v>0</v>
      </c>
      <c r="I1154">
        <v>0</v>
      </c>
      <c r="J1154" s="16">
        <f t="shared" si="17"/>
        <v>0</v>
      </c>
    </row>
    <row r="1155" spans="7:10" x14ac:dyDescent="0.3">
      <c r="G1155" s="221">
        <v>7553</v>
      </c>
      <c r="H1155">
        <v>0</v>
      </c>
      <c r="I1155">
        <v>1</v>
      </c>
      <c r="J1155" s="16">
        <f t="shared" si="17"/>
        <v>1</v>
      </c>
    </row>
    <row r="1156" spans="7:10" x14ac:dyDescent="0.3">
      <c r="G1156" s="221">
        <v>7564</v>
      </c>
      <c r="H1156">
        <v>0</v>
      </c>
      <c r="I1156">
        <v>0</v>
      </c>
      <c r="J1156" s="16">
        <f t="shared" ref="J1156:J1219" si="18">+H1156+I1156</f>
        <v>0</v>
      </c>
    </row>
    <row r="1157" spans="7:10" x14ac:dyDescent="0.3">
      <c r="G1157" s="221">
        <v>758</v>
      </c>
      <c r="H1157">
        <v>0</v>
      </c>
      <c r="I1157">
        <v>0</v>
      </c>
      <c r="J1157" s="16">
        <f t="shared" si="18"/>
        <v>0</v>
      </c>
    </row>
    <row r="1158" spans="7:10" x14ac:dyDescent="0.3">
      <c r="G1158" s="221">
        <v>7677</v>
      </c>
      <c r="H1158">
        <v>0</v>
      </c>
      <c r="I1158">
        <v>0</v>
      </c>
      <c r="J1158" s="16">
        <f t="shared" si="18"/>
        <v>0</v>
      </c>
    </row>
    <row r="1159" spans="7:10" x14ac:dyDescent="0.3">
      <c r="G1159" s="221">
        <v>7680</v>
      </c>
      <c r="H1159">
        <v>0</v>
      </c>
      <c r="I1159">
        <v>0</v>
      </c>
      <c r="J1159" s="16">
        <f t="shared" si="18"/>
        <v>0</v>
      </c>
    </row>
    <row r="1160" spans="7:10" x14ac:dyDescent="0.3">
      <c r="G1160" s="221">
        <v>7697</v>
      </c>
      <c r="H1160">
        <v>0</v>
      </c>
      <c r="I1160">
        <v>0</v>
      </c>
      <c r="J1160" s="16">
        <f t="shared" si="18"/>
        <v>0</v>
      </c>
    </row>
    <row r="1161" spans="7:10" x14ac:dyDescent="0.3">
      <c r="G1161" s="221">
        <v>7700</v>
      </c>
      <c r="H1161">
        <v>0</v>
      </c>
      <c r="I1161">
        <v>0</v>
      </c>
      <c r="J1161" s="16">
        <f t="shared" si="18"/>
        <v>0</v>
      </c>
    </row>
    <row r="1162" spans="7:10" x14ac:dyDescent="0.3">
      <c r="G1162" s="221">
        <v>7703</v>
      </c>
      <c r="H1162">
        <v>1</v>
      </c>
      <c r="I1162">
        <v>0</v>
      </c>
      <c r="J1162" s="16">
        <f t="shared" si="18"/>
        <v>1</v>
      </c>
    </row>
    <row r="1163" spans="7:10" x14ac:dyDescent="0.3">
      <c r="G1163" s="221">
        <v>7713</v>
      </c>
      <c r="H1163">
        <v>0</v>
      </c>
      <c r="I1163">
        <v>0</v>
      </c>
      <c r="J1163" s="16">
        <f t="shared" si="18"/>
        <v>0</v>
      </c>
    </row>
    <row r="1164" spans="7:10" x14ac:dyDescent="0.3">
      <c r="G1164" s="221">
        <v>7717</v>
      </c>
      <c r="H1164">
        <v>0</v>
      </c>
      <c r="I1164">
        <v>0</v>
      </c>
      <c r="J1164" s="16">
        <f t="shared" si="18"/>
        <v>0</v>
      </c>
    </row>
    <row r="1165" spans="7:10" x14ac:dyDescent="0.3">
      <c r="G1165" s="221">
        <v>7730</v>
      </c>
      <c r="H1165">
        <v>0</v>
      </c>
      <c r="I1165">
        <v>0</v>
      </c>
      <c r="J1165" s="16">
        <f t="shared" si="18"/>
        <v>0</v>
      </c>
    </row>
    <row r="1166" spans="7:10" x14ac:dyDescent="0.3">
      <c r="G1166" s="221">
        <v>7736</v>
      </c>
      <c r="H1166">
        <v>0</v>
      </c>
      <c r="I1166">
        <v>0</v>
      </c>
      <c r="J1166" s="16">
        <f t="shared" si="18"/>
        <v>0</v>
      </c>
    </row>
    <row r="1167" spans="7:10" x14ac:dyDescent="0.3">
      <c r="G1167" s="221">
        <v>7766</v>
      </c>
      <c r="H1167">
        <v>0</v>
      </c>
      <c r="I1167">
        <v>0</v>
      </c>
      <c r="J1167" s="16">
        <f t="shared" si="18"/>
        <v>0</v>
      </c>
    </row>
    <row r="1168" spans="7:10" x14ac:dyDescent="0.3">
      <c r="G1168" s="221">
        <v>7768</v>
      </c>
      <c r="H1168">
        <v>0</v>
      </c>
      <c r="I1168">
        <v>0</v>
      </c>
      <c r="J1168" s="16">
        <f t="shared" si="18"/>
        <v>0</v>
      </c>
    </row>
    <row r="1169" spans="7:10" x14ac:dyDescent="0.3">
      <c r="G1169" s="221">
        <v>778</v>
      </c>
      <c r="H1169">
        <v>0</v>
      </c>
      <c r="I1169">
        <v>0</v>
      </c>
      <c r="J1169" s="16">
        <f t="shared" si="18"/>
        <v>0</v>
      </c>
    </row>
    <row r="1170" spans="7:10" x14ac:dyDescent="0.3">
      <c r="G1170" s="221">
        <v>7795</v>
      </c>
      <c r="H1170">
        <v>0</v>
      </c>
      <c r="I1170">
        <v>0</v>
      </c>
      <c r="J1170" s="16">
        <f t="shared" si="18"/>
        <v>0</v>
      </c>
    </row>
    <row r="1171" spans="7:10" x14ac:dyDescent="0.3">
      <c r="G1171" s="221">
        <v>7806</v>
      </c>
      <c r="H1171">
        <v>0</v>
      </c>
      <c r="I1171">
        <v>0</v>
      </c>
      <c r="J1171" s="16">
        <f t="shared" si="18"/>
        <v>0</v>
      </c>
    </row>
    <row r="1172" spans="7:10" x14ac:dyDescent="0.3">
      <c r="G1172" s="221">
        <v>7830</v>
      </c>
      <c r="H1172">
        <v>0</v>
      </c>
      <c r="I1172">
        <v>0</v>
      </c>
      <c r="J1172" s="16">
        <f t="shared" si="18"/>
        <v>0</v>
      </c>
    </row>
    <row r="1173" spans="7:10" x14ac:dyDescent="0.3">
      <c r="G1173" s="221">
        <v>7895</v>
      </c>
      <c r="H1173">
        <v>0</v>
      </c>
      <c r="I1173">
        <v>0</v>
      </c>
      <c r="J1173" s="16">
        <f t="shared" si="18"/>
        <v>0</v>
      </c>
    </row>
    <row r="1174" spans="7:10" x14ac:dyDescent="0.3">
      <c r="G1174" s="221">
        <v>7944</v>
      </c>
      <c r="H1174">
        <v>0</v>
      </c>
      <c r="I1174">
        <v>0</v>
      </c>
      <c r="J1174" s="16">
        <f t="shared" si="18"/>
        <v>0</v>
      </c>
    </row>
    <row r="1175" spans="7:10" x14ac:dyDescent="0.3">
      <c r="G1175" s="221">
        <v>7950</v>
      </c>
      <c r="H1175">
        <v>0</v>
      </c>
      <c r="I1175">
        <v>0</v>
      </c>
      <c r="J1175" s="16">
        <f t="shared" si="18"/>
        <v>0</v>
      </c>
    </row>
    <row r="1176" spans="7:10" x14ac:dyDescent="0.3">
      <c r="G1176" s="221">
        <v>7976</v>
      </c>
      <c r="H1176">
        <v>0</v>
      </c>
      <c r="I1176">
        <v>0</v>
      </c>
      <c r="J1176" s="16">
        <f t="shared" si="18"/>
        <v>0</v>
      </c>
    </row>
    <row r="1177" spans="7:10" x14ac:dyDescent="0.3">
      <c r="G1177" s="221">
        <v>7978</v>
      </c>
      <c r="H1177">
        <v>0</v>
      </c>
      <c r="I1177">
        <v>0</v>
      </c>
      <c r="J1177" s="16">
        <f t="shared" si="18"/>
        <v>0</v>
      </c>
    </row>
    <row r="1178" spans="7:10" x14ac:dyDescent="0.3">
      <c r="G1178" s="221">
        <v>80</v>
      </c>
      <c r="H1178">
        <v>0</v>
      </c>
      <c r="I1178">
        <v>0</v>
      </c>
      <c r="J1178" s="16">
        <f t="shared" si="18"/>
        <v>0</v>
      </c>
    </row>
    <row r="1179" spans="7:10" x14ac:dyDescent="0.3">
      <c r="G1179" s="221">
        <v>838</v>
      </c>
      <c r="H1179">
        <v>0</v>
      </c>
      <c r="I1179">
        <v>0</v>
      </c>
      <c r="J1179" s="16">
        <f t="shared" si="18"/>
        <v>0</v>
      </c>
    </row>
    <row r="1180" spans="7:10" x14ac:dyDescent="0.3">
      <c r="G1180" s="221">
        <v>844</v>
      </c>
      <c r="H1180">
        <v>0</v>
      </c>
      <c r="I1180">
        <v>0</v>
      </c>
      <c r="J1180" s="16">
        <f t="shared" si="18"/>
        <v>0</v>
      </c>
    </row>
    <row r="1181" spans="7:10" x14ac:dyDescent="0.3">
      <c r="G1181" s="221">
        <v>852</v>
      </c>
      <c r="H1181">
        <v>0</v>
      </c>
      <c r="I1181">
        <v>0</v>
      </c>
      <c r="J1181" s="16">
        <f t="shared" si="18"/>
        <v>0</v>
      </c>
    </row>
    <row r="1182" spans="7:10" x14ac:dyDescent="0.3">
      <c r="G1182" s="221">
        <v>855</v>
      </c>
      <c r="H1182">
        <v>0</v>
      </c>
      <c r="I1182">
        <v>0</v>
      </c>
      <c r="J1182" s="16">
        <f t="shared" si="18"/>
        <v>0</v>
      </c>
    </row>
    <row r="1183" spans="7:10" x14ac:dyDescent="0.3">
      <c r="G1183" s="221">
        <v>857</v>
      </c>
      <c r="H1183">
        <v>0</v>
      </c>
      <c r="I1183">
        <v>0</v>
      </c>
      <c r="J1183" s="16">
        <f t="shared" si="18"/>
        <v>0</v>
      </c>
    </row>
    <row r="1184" spans="7:10" x14ac:dyDescent="0.3">
      <c r="G1184" s="221">
        <v>860</v>
      </c>
      <c r="H1184">
        <v>0</v>
      </c>
      <c r="I1184">
        <v>0</v>
      </c>
      <c r="J1184" s="16">
        <f t="shared" si="18"/>
        <v>0</v>
      </c>
    </row>
    <row r="1185" spans="7:10" x14ac:dyDescent="0.3">
      <c r="G1185" s="221">
        <v>878</v>
      </c>
      <c r="H1185">
        <v>0</v>
      </c>
      <c r="I1185">
        <v>0</v>
      </c>
      <c r="J1185" s="16">
        <f t="shared" si="18"/>
        <v>0</v>
      </c>
    </row>
    <row r="1186" spans="7:10" x14ac:dyDescent="0.3">
      <c r="G1186" s="221">
        <v>9020</v>
      </c>
      <c r="H1186">
        <v>0</v>
      </c>
      <c r="I1186">
        <v>0</v>
      </c>
      <c r="J1186" s="16">
        <f t="shared" si="18"/>
        <v>0</v>
      </c>
    </row>
    <row r="1187" spans="7:10" x14ac:dyDescent="0.3">
      <c r="G1187" s="221">
        <v>907</v>
      </c>
      <c r="H1187">
        <v>0</v>
      </c>
      <c r="I1187">
        <v>1</v>
      </c>
      <c r="J1187" s="16">
        <f t="shared" si="18"/>
        <v>1</v>
      </c>
    </row>
    <row r="1188" spans="7:10" x14ac:dyDescent="0.3">
      <c r="G1188" s="221">
        <v>9082</v>
      </c>
      <c r="H1188">
        <v>0</v>
      </c>
      <c r="I1188">
        <v>0</v>
      </c>
      <c r="J1188" s="16">
        <f t="shared" si="18"/>
        <v>0</v>
      </c>
    </row>
    <row r="1189" spans="7:10" x14ac:dyDescent="0.3">
      <c r="G1189" s="221">
        <v>9177</v>
      </c>
      <c r="H1189">
        <v>0</v>
      </c>
      <c r="I1189">
        <v>0</v>
      </c>
      <c r="J1189" s="16">
        <f t="shared" si="18"/>
        <v>0</v>
      </c>
    </row>
    <row r="1190" spans="7:10" x14ac:dyDescent="0.3">
      <c r="G1190" s="221">
        <v>9184</v>
      </c>
      <c r="H1190">
        <v>0</v>
      </c>
      <c r="I1190">
        <v>0</v>
      </c>
      <c r="J1190" s="16">
        <f t="shared" si="18"/>
        <v>0</v>
      </c>
    </row>
    <row r="1191" spans="7:10" x14ac:dyDescent="0.3">
      <c r="G1191" s="221">
        <v>9204</v>
      </c>
      <c r="H1191">
        <v>0</v>
      </c>
      <c r="I1191">
        <v>0</v>
      </c>
      <c r="J1191" s="16">
        <f t="shared" si="18"/>
        <v>0</v>
      </c>
    </row>
    <row r="1192" spans="7:10" x14ac:dyDescent="0.3">
      <c r="G1192" s="221">
        <v>923</v>
      </c>
      <c r="H1192">
        <v>0</v>
      </c>
      <c r="I1192">
        <v>0</v>
      </c>
      <c r="J1192" s="16">
        <f t="shared" si="18"/>
        <v>0</v>
      </c>
    </row>
    <row r="1193" spans="7:10" x14ac:dyDescent="0.3">
      <c r="G1193" s="221">
        <v>9299</v>
      </c>
      <c r="H1193">
        <v>0</v>
      </c>
      <c r="I1193">
        <v>0</v>
      </c>
      <c r="J1193" s="16">
        <f t="shared" si="18"/>
        <v>0</v>
      </c>
    </row>
    <row r="1194" spans="7:10" x14ac:dyDescent="0.3">
      <c r="G1194" s="221">
        <v>9326</v>
      </c>
      <c r="H1194">
        <v>0</v>
      </c>
      <c r="I1194">
        <v>0</v>
      </c>
      <c r="J1194" s="16">
        <f t="shared" si="18"/>
        <v>0</v>
      </c>
    </row>
    <row r="1195" spans="7:10" x14ac:dyDescent="0.3">
      <c r="G1195" s="221">
        <v>9328</v>
      </c>
      <c r="H1195">
        <v>0</v>
      </c>
      <c r="I1195">
        <v>0</v>
      </c>
      <c r="J1195" s="16">
        <f t="shared" si="18"/>
        <v>0</v>
      </c>
    </row>
    <row r="1196" spans="7:10" x14ac:dyDescent="0.3">
      <c r="G1196" s="221">
        <v>9341</v>
      </c>
      <c r="H1196">
        <v>0</v>
      </c>
      <c r="I1196">
        <v>0</v>
      </c>
      <c r="J1196" s="16">
        <f t="shared" si="18"/>
        <v>0</v>
      </c>
    </row>
    <row r="1197" spans="7:10" x14ac:dyDescent="0.3">
      <c r="G1197" s="221">
        <v>9409</v>
      </c>
      <c r="H1197">
        <v>0</v>
      </c>
      <c r="I1197">
        <v>0</v>
      </c>
      <c r="J1197" s="16">
        <f t="shared" si="18"/>
        <v>0</v>
      </c>
    </row>
    <row r="1198" spans="7:10" x14ac:dyDescent="0.3">
      <c r="G1198" s="221">
        <v>942</v>
      </c>
      <c r="H1198">
        <v>0</v>
      </c>
      <c r="I1198">
        <v>0</v>
      </c>
      <c r="J1198" s="16">
        <f t="shared" si="18"/>
        <v>0</v>
      </c>
    </row>
    <row r="1199" spans="7:10" x14ac:dyDescent="0.3">
      <c r="G1199" s="221">
        <v>9420</v>
      </c>
      <c r="H1199">
        <v>0</v>
      </c>
      <c r="I1199">
        <v>0</v>
      </c>
      <c r="J1199" s="16">
        <f t="shared" si="18"/>
        <v>0</v>
      </c>
    </row>
    <row r="1200" spans="7:10" x14ac:dyDescent="0.3">
      <c r="G1200" s="221">
        <v>943</v>
      </c>
      <c r="H1200">
        <v>0</v>
      </c>
      <c r="I1200">
        <v>0</v>
      </c>
      <c r="J1200" s="16">
        <f t="shared" si="18"/>
        <v>0</v>
      </c>
    </row>
    <row r="1201" spans="7:10" x14ac:dyDescent="0.3">
      <c r="G1201" s="221">
        <v>9447</v>
      </c>
      <c r="H1201">
        <v>0</v>
      </c>
      <c r="I1201">
        <v>0</v>
      </c>
      <c r="J1201" s="16">
        <f t="shared" si="18"/>
        <v>0</v>
      </c>
    </row>
    <row r="1202" spans="7:10" x14ac:dyDescent="0.3">
      <c r="G1202" s="221">
        <v>946</v>
      </c>
      <c r="H1202">
        <v>0</v>
      </c>
      <c r="I1202">
        <v>0</v>
      </c>
      <c r="J1202" s="16">
        <f t="shared" si="18"/>
        <v>0</v>
      </c>
    </row>
    <row r="1203" spans="7:10" x14ac:dyDescent="0.3">
      <c r="G1203" s="221">
        <v>9470</v>
      </c>
      <c r="H1203">
        <v>0</v>
      </c>
      <c r="I1203">
        <v>0</v>
      </c>
      <c r="J1203" s="16">
        <f t="shared" si="18"/>
        <v>0</v>
      </c>
    </row>
    <row r="1204" spans="7:10" x14ac:dyDescent="0.3">
      <c r="G1204" s="221">
        <v>9503</v>
      </c>
      <c r="H1204">
        <v>0</v>
      </c>
      <c r="I1204">
        <v>0</v>
      </c>
      <c r="J1204" s="16">
        <f t="shared" si="18"/>
        <v>0</v>
      </c>
    </row>
    <row r="1205" spans="7:10" x14ac:dyDescent="0.3">
      <c r="G1205" s="221">
        <v>9530</v>
      </c>
      <c r="H1205">
        <v>0</v>
      </c>
      <c r="I1205">
        <v>0</v>
      </c>
      <c r="J1205" s="16">
        <f t="shared" si="18"/>
        <v>0</v>
      </c>
    </row>
    <row r="1206" spans="7:10" x14ac:dyDescent="0.3">
      <c r="G1206" s="221">
        <v>9540</v>
      </c>
      <c r="H1206">
        <v>0</v>
      </c>
      <c r="I1206">
        <v>0</v>
      </c>
      <c r="J1206" s="16">
        <f t="shared" si="18"/>
        <v>0</v>
      </c>
    </row>
    <row r="1207" spans="7:10" x14ac:dyDescent="0.3">
      <c r="G1207" s="221">
        <v>9572</v>
      </c>
      <c r="H1207">
        <v>0</v>
      </c>
      <c r="I1207">
        <v>0</v>
      </c>
      <c r="J1207" s="16">
        <f t="shared" si="18"/>
        <v>0</v>
      </c>
    </row>
    <row r="1208" spans="7:10" x14ac:dyDescent="0.3">
      <c r="G1208" s="221">
        <v>9573</v>
      </c>
      <c r="H1208">
        <v>0</v>
      </c>
      <c r="I1208">
        <v>0</v>
      </c>
      <c r="J1208" s="16">
        <f t="shared" si="18"/>
        <v>0</v>
      </c>
    </row>
    <row r="1209" spans="7:10" x14ac:dyDescent="0.3">
      <c r="G1209" s="221">
        <v>9595</v>
      </c>
      <c r="H1209">
        <v>0</v>
      </c>
      <c r="I1209">
        <v>0</v>
      </c>
      <c r="J1209" s="16">
        <f t="shared" si="18"/>
        <v>0</v>
      </c>
    </row>
    <row r="1210" spans="7:10" x14ac:dyDescent="0.3">
      <c r="G1210" s="221">
        <v>9606</v>
      </c>
      <c r="H1210">
        <v>0</v>
      </c>
      <c r="I1210">
        <v>0</v>
      </c>
      <c r="J1210" s="16">
        <f t="shared" si="18"/>
        <v>0</v>
      </c>
    </row>
    <row r="1211" spans="7:10" x14ac:dyDescent="0.3">
      <c r="G1211" s="221">
        <v>9629</v>
      </c>
      <c r="H1211">
        <v>0</v>
      </c>
      <c r="I1211">
        <v>0</v>
      </c>
      <c r="J1211" s="16">
        <f t="shared" si="18"/>
        <v>0</v>
      </c>
    </row>
    <row r="1212" spans="7:10" x14ac:dyDescent="0.3">
      <c r="G1212" s="221">
        <v>972</v>
      </c>
      <c r="H1212">
        <v>0</v>
      </c>
      <c r="I1212">
        <v>0</v>
      </c>
      <c r="J1212" s="16">
        <f t="shared" si="18"/>
        <v>0</v>
      </c>
    </row>
    <row r="1213" spans="7:10" x14ac:dyDescent="0.3">
      <c r="G1213" s="221">
        <v>9729</v>
      </c>
      <c r="H1213">
        <v>0</v>
      </c>
      <c r="I1213">
        <v>0</v>
      </c>
      <c r="J1213" s="16">
        <f t="shared" si="18"/>
        <v>0</v>
      </c>
    </row>
    <row r="1214" spans="7:10" x14ac:dyDescent="0.3">
      <c r="G1214" s="221">
        <v>9809</v>
      </c>
      <c r="H1214">
        <v>0</v>
      </c>
      <c r="I1214">
        <v>0</v>
      </c>
      <c r="J1214" s="16">
        <f t="shared" si="18"/>
        <v>0</v>
      </c>
    </row>
    <row r="1215" spans="7:10" x14ac:dyDescent="0.3">
      <c r="G1215" s="221">
        <v>9855</v>
      </c>
      <c r="H1215">
        <v>0</v>
      </c>
      <c r="I1215">
        <v>0</v>
      </c>
      <c r="J1215" s="16">
        <f t="shared" si="18"/>
        <v>0</v>
      </c>
    </row>
    <row r="1216" spans="7:10" x14ac:dyDescent="0.3">
      <c r="G1216" s="221">
        <v>9890</v>
      </c>
      <c r="H1216">
        <v>0</v>
      </c>
      <c r="I1216">
        <v>0</v>
      </c>
      <c r="J1216" s="16">
        <f t="shared" si="18"/>
        <v>0</v>
      </c>
    </row>
    <row r="1217" spans="7:10" x14ac:dyDescent="0.3">
      <c r="G1217" s="221">
        <v>9909</v>
      </c>
      <c r="H1217">
        <v>0</v>
      </c>
      <c r="I1217">
        <v>0</v>
      </c>
      <c r="J1217" s="16">
        <f t="shared" si="18"/>
        <v>0</v>
      </c>
    </row>
    <row r="1218" spans="7:10" x14ac:dyDescent="0.3">
      <c r="G1218" s="221">
        <v>9925</v>
      </c>
      <c r="H1218">
        <v>0</v>
      </c>
      <c r="I1218">
        <v>0</v>
      </c>
      <c r="J1218" s="16">
        <f t="shared" si="18"/>
        <v>0</v>
      </c>
    </row>
    <row r="1219" spans="7:10" x14ac:dyDescent="0.3">
      <c r="G1219" s="221">
        <v>9967</v>
      </c>
      <c r="H1219">
        <v>1</v>
      </c>
      <c r="I1219">
        <v>0</v>
      </c>
      <c r="J1219" s="16">
        <f t="shared" si="18"/>
        <v>1</v>
      </c>
    </row>
    <row r="1220" spans="7:10" x14ac:dyDescent="0.3">
      <c r="G1220" s="221">
        <v>9977</v>
      </c>
      <c r="H1220">
        <v>0</v>
      </c>
      <c r="I1220">
        <v>0</v>
      </c>
      <c r="J1220" s="16">
        <f t="shared" ref="J1220:J1283" si="19">+H1220+I1220</f>
        <v>0</v>
      </c>
    </row>
    <row r="1221" spans="7:10" x14ac:dyDescent="0.3">
      <c r="G1221" t="s">
        <v>2507</v>
      </c>
      <c r="H1221">
        <v>0</v>
      </c>
      <c r="I1221">
        <v>0</v>
      </c>
      <c r="J1221" s="16">
        <f t="shared" si="19"/>
        <v>0</v>
      </c>
    </row>
    <row r="1222" spans="7:10" x14ac:dyDescent="0.3">
      <c r="G1222" s="221">
        <v>52852</v>
      </c>
      <c r="H1222">
        <v>0</v>
      </c>
      <c r="I1222">
        <v>0</v>
      </c>
      <c r="J1222" s="16">
        <f t="shared" si="19"/>
        <v>0</v>
      </c>
    </row>
    <row r="1223" spans="7:10" x14ac:dyDescent="0.3">
      <c r="G1223" s="221">
        <v>53979</v>
      </c>
      <c r="H1223">
        <v>1</v>
      </c>
      <c r="I1223">
        <v>0</v>
      </c>
      <c r="J1223" s="16">
        <f t="shared" si="19"/>
        <v>1</v>
      </c>
    </row>
    <row r="1224" spans="7:10" x14ac:dyDescent="0.3">
      <c r="G1224" s="221">
        <v>30321</v>
      </c>
      <c r="H1224">
        <v>0</v>
      </c>
      <c r="I1224">
        <v>0</v>
      </c>
      <c r="J1224" s="16">
        <f t="shared" si="19"/>
        <v>0</v>
      </c>
    </row>
    <row r="1225" spans="7:10" x14ac:dyDescent="0.3">
      <c r="G1225" s="221">
        <v>53974</v>
      </c>
      <c r="H1225">
        <v>0</v>
      </c>
      <c r="I1225">
        <v>0</v>
      </c>
      <c r="J1225" s="16">
        <f t="shared" si="19"/>
        <v>0</v>
      </c>
    </row>
    <row r="1226" spans="7:10" x14ac:dyDescent="0.3">
      <c r="G1226" s="221">
        <v>971</v>
      </c>
      <c r="H1226">
        <v>0</v>
      </c>
      <c r="I1226">
        <v>0</v>
      </c>
      <c r="J1226" s="16">
        <f t="shared" si="19"/>
        <v>0</v>
      </c>
    </row>
    <row r="1227" spans="7:10" x14ac:dyDescent="0.3">
      <c r="G1227" s="221">
        <v>53895</v>
      </c>
      <c r="H1227">
        <v>0</v>
      </c>
      <c r="I1227">
        <v>0</v>
      </c>
      <c r="J1227" s="16">
        <f t="shared" si="19"/>
        <v>0</v>
      </c>
    </row>
    <row r="1228" spans="7:10" x14ac:dyDescent="0.3">
      <c r="G1228" s="221">
        <v>20047</v>
      </c>
      <c r="H1228">
        <v>0</v>
      </c>
      <c r="I1228">
        <v>0</v>
      </c>
      <c r="J1228" s="16">
        <f t="shared" si="19"/>
        <v>0</v>
      </c>
    </row>
    <row r="1229" spans="7:10" x14ac:dyDescent="0.3">
      <c r="G1229" s="221">
        <v>54076</v>
      </c>
      <c r="H1229">
        <v>0</v>
      </c>
      <c r="I1229">
        <v>0</v>
      </c>
      <c r="J1229" s="16">
        <f t="shared" si="19"/>
        <v>0</v>
      </c>
    </row>
    <row r="1230" spans="7:10" x14ac:dyDescent="0.3">
      <c r="G1230" s="221">
        <v>9997</v>
      </c>
      <c r="H1230">
        <v>0</v>
      </c>
      <c r="I1230">
        <v>0</v>
      </c>
      <c r="J1230" s="16">
        <f t="shared" si="19"/>
        <v>0</v>
      </c>
    </row>
    <row r="1231" spans="7:10" x14ac:dyDescent="0.3">
      <c r="G1231" s="221">
        <v>54094</v>
      </c>
      <c r="H1231">
        <v>0</v>
      </c>
      <c r="I1231">
        <v>0</v>
      </c>
      <c r="J1231" s="16">
        <f t="shared" si="19"/>
        <v>0</v>
      </c>
    </row>
    <row r="1232" spans="7:10" x14ac:dyDescent="0.3">
      <c r="G1232" s="221">
        <v>7928</v>
      </c>
      <c r="H1232">
        <v>0</v>
      </c>
      <c r="I1232">
        <v>0</v>
      </c>
      <c r="J1232" s="16">
        <f t="shared" si="19"/>
        <v>0</v>
      </c>
    </row>
    <row r="1233" spans="7:10" x14ac:dyDescent="0.3">
      <c r="G1233" s="221">
        <v>74</v>
      </c>
      <c r="H1233">
        <v>0</v>
      </c>
      <c r="I1233">
        <v>0</v>
      </c>
      <c r="J1233" s="16">
        <f t="shared" si="19"/>
        <v>0</v>
      </c>
    </row>
    <row r="1234" spans="7:10" x14ac:dyDescent="0.3">
      <c r="G1234" s="221">
        <v>52356</v>
      </c>
      <c r="H1234">
        <v>0</v>
      </c>
      <c r="I1234">
        <v>0</v>
      </c>
      <c r="J1234" s="16">
        <f t="shared" si="19"/>
        <v>0</v>
      </c>
    </row>
    <row r="1235" spans="7:10" x14ac:dyDescent="0.3">
      <c r="G1235" s="221">
        <v>53881</v>
      </c>
      <c r="H1235">
        <v>0</v>
      </c>
      <c r="I1235">
        <v>0</v>
      </c>
      <c r="J1235" s="16">
        <f t="shared" si="19"/>
        <v>0</v>
      </c>
    </row>
    <row r="1236" spans="7:10" x14ac:dyDescent="0.3">
      <c r="G1236" s="221">
        <v>52653</v>
      </c>
      <c r="H1236">
        <v>0</v>
      </c>
      <c r="I1236">
        <v>0</v>
      </c>
      <c r="J1236" s="16">
        <f t="shared" si="19"/>
        <v>0</v>
      </c>
    </row>
    <row r="1237" spans="7:10" x14ac:dyDescent="0.3">
      <c r="G1237" s="221">
        <v>52497</v>
      </c>
      <c r="H1237">
        <v>0</v>
      </c>
      <c r="I1237">
        <v>0</v>
      </c>
      <c r="J1237" s="16">
        <f t="shared" si="19"/>
        <v>0</v>
      </c>
    </row>
    <row r="1238" spans="7:10" x14ac:dyDescent="0.3">
      <c r="G1238" s="221">
        <v>42286</v>
      </c>
      <c r="H1238">
        <v>1</v>
      </c>
      <c r="I1238">
        <v>0</v>
      </c>
      <c r="J1238" s="16">
        <f t="shared" si="19"/>
        <v>1</v>
      </c>
    </row>
    <row r="1239" spans="7:10" x14ac:dyDescent="0.3">
      <c r="G1239" s="221">
        <v>6331</v>
      </c>
      <c r="H1239">
        <v>0</v>
      </c>
      <c r="I1239">
        <v>0</v>
      </c>
      <c r="J1239" s="16">
        <f t="shared" si="19"/>
        <v>0</v>
      </c>
    </row>
    <row r="1240" spans="7:10" x14ac:dyDescent="0.3">
      <c r="G1240" s="221">
        <v>3698</v>
      </c>
      <c r="H1240">
        <v>0</v>
      </c>
      <c r="I1240">
        <v>0</v>
      </c>
      <c r="J1240" s="16">
        <f t="shared" si="19"/>
        <v>0</v>
      </c>
    </row>
    <row r="1241" spans="7:10" x14ac:dyDescent="0.3">
      <c r="G1241" s="221">
        <v>52896</v>
      </c>
      <c r="H1241">
        <v>1</v>
      </c>
      <c r="I1241">
        <v>0</v>
      </c>
      <c r="J1241" s="16">
        <f t="shared" si="19"/>
        <v>1</v>
      </c>
    </row>
    <row r="1242" spans="7:10" x14ac:dyDescent="0.3">
      <c r="G1242" s="221">
        <v>54014</v>
      </c>
      <c r="H1242">
        <v>0</v>
      </c>
      <c r="I1242">
        <v>0</v>
      </c>
      <c r="J1242" s="16">
        <f t="shared" si="19"/>
        <v>0</v>
      </c>
    </row>
    <row r="1243" spans="7:10" x14ac:dyDescent="0.3">
      <c r="G1243" s="221">
        <v>6300</v>
      </c>
      <c r="H1243">
        <v>0</v>
      </c>
      <c r="I1243">
        <v>0</v>
      </c>
      <c r="J1243" s="16">
        <f t="shared" si="19"/>
        <v>0</v>
      </c>
    </row>
    <row r="1244" spans="7:10" x14ac:dyDescent="0.3">
      <c r="G1244" s="221">
        <v>52741</v>
      </c>
      <c r="H1244">
        <v>0</v>
      </c>
      <c r="I1244">
        <v>0</v>
      </c>
      <c r="J1244" s="16">
        <f t="shared" si="19"/>
        <v>0</v>
      </c>
    </row>
    <row r="1245" spans="7:10" x14ac:dyDescent="0.3">
      <c r="G1245" s="221">
        <v>54051</v>
      </c>
      <c r="H1245">
        <v>0</v>
      </c>
      <c r="I1245">
        <v>0</v>
      </c>
      <c r="J1245" s="16">
        <f t="shared" si="19"/>
        <v>0</v>
      </c>
    </row>
    <row r="1246" spans="7:10" x14ac:dyDescent="0.3">
      <c r="G1246" s="221">
        <v>54226</v>
      </c>
      <c r="H1246">
        <v>0</v>
      </c>
      <c r="I1246">
        <v>0</v>
      </c>
      <c r="J1246" s="16">
        <f t="shared" si="19"/>
        <v>0</v>
      </c>
    </row>
    <row r="1247" spans="7:10" x14ac:dyDescent="0.3">
      <c r="G1247" s="221">
        <v>52876</v>
      </c>
      <c r="H1247">
        <v>0</v>
      </c>
      <c r="I1247">
        <v>0</v>
      </c>
      <c r="J1247" s="16">
        <f t="shared" si="19"/>
        <v>0</v>
      </c>
    </row>
    <row r="1248" spans="7:10" x14ac:dyDescent="0.3">
      <c r="G1248" s="221">
        <v>55010</v>
      </c>
      <c r="H1248">
        <v>0</v>
      </c>
      <c r="I1248">
        <v>0</v>
      </c>
      <c r="J1248" s="16">
        <f t="shared" si="19"/>
        <v>0</v>
      </c>
    </row>
    <row r="1249" spans="7:10" x14ac:dyDescent="0.3">
      <c r="G1249" s="221">
        <v>10357</v>
      </c>
      <c r="H1249">
        <v>0</v>
      </c>
      <c r="I1249">
        <v>0</v>
      </c>
      <c r="J1249" s="16">
        <f t="shared" si="19"/>
        <v>0</v>
      </c>
    </row>
    <row r="1250" spans="7:10" x14ac:dyDescent="0.3">
      <c r="G1250" s="221">
        <v>54016</v>
      </c>
      <c r="H1250">
        <v>0</v>
      </c>
      <c r="I1250">
        <v>0</v>
      </c>
      <c r="J1250" s="16">
        <f t="shared" si="19"/>
        <v>0</v>
      </c>
    </row>
    <row r="1251" spans="7:10" x14ac:dyDescent="0.3">
      <c r="G1251" s="221">
        <v>53078</v>
      </c>
      <c r="H1251">
        <v>0</v>
      </c>
      <c r="I1251">
        <v>0</v>
      </c>
      <c r="J1251" s="16">
        <f t="shared" si="19"/>
        <v>0</v>
      </c>
    </row>
    <row r="1252" spans="7:10" x14ac:dyDescent="0.3">
      <c r="G1252" s="221">
        <v>53397</v>
      </c>
      <c r="H1252">
        <v>0</v>
      </c>
      <c r="I1252">
        <v>0</v>
      </c>
      <c r="J1252" s="16">
        <f t="shared" si="19"/>
        <v>0</v>
      </c>
    </row>
    <row r="1253" spans="7:10" x14ac:dyDescent="0.3">
      <c r="G1253" s="221">
        <v>53381</v>
      </c>
      <c r="H1253">
        <v>0</v>
      </c>
      <c r="I1253">
        <v>0</v>
      </c>
      <c r="J1253" s="16">
        <f t="shared" si="19"/>
        <v>0</v>
      </c>
    </row>
    <row r="1254" spans="7:10" x14ac:dyDescent="0.3">
      <c r="G1254" s="221">
        <v>6789</v>
      </c>
      <c r="H1254">
        <v>0</v>
      </c>
      <c r="I1254">
        <v>0</v>
      </c>
      <c r="J1254" s="16">
        <f t="shared" si="19"/>
        <v>0</v>
      </c>
    </row>
    <row r="1255" spans="7:10" x14ac:dyDescent="0.3">
      <c r="G1255" s="221">
        <v>55210</v>
      </c>
      <c r="H1255">
        <v>0</v>
      </c>
      <c r="I1255">
        <v>0</v>
      </c>
      <c r="J1255" s="16">
        <f t="shared" si="19"/>
        <v>0</v>
      </c>
    </row>
    <row r="1256" spans="7:10" x14ac:dyDescent="0.3">
      <c r="G1256" s="221">
        <v>53843</v>
      </c>
      <c r="H1256">
        <v>0</v>
      </c>
      <c r="I1256">
        <v>0</v>
      </c>
      <c r="J1256" s="16">
        <f t="shared" si="19"/>
        <v>0</v>
      </c>
    </row>
    <row r="1257" spans="7:10" x14ac:dyDescent="0.3">
      <c r="G1257" s="221">
        <v>3169</v>
      </c>
      <c r="H1257">
        <v>0</v>
      </c>
      <c r="I1257">
        <v>0</v>
      </c>
      <c r="J1257" s="16">
        <f t="shared" si="19"/>
        <v>0</v>
      </c>
    </row>
    <row r="1258" spans="7:10" x14ac:dyDescent="0.3">
      <c r="G1258" s="221">
        <v>10692</v>
      </c>
      <c r="H1258">
        <v>1</v>
      </c>
      <c r="I1258">
        <v>0</v>
      </c>
      <c r="J1258" s="16">
        <f t="shared" si="19"/>
        <v>1</v>
      </c>
    </row>
    <row r="1259" spans="7:10" x14ac:dyDescent="0.3">
      <c r="G1259" s="221">
        <v>53783</v>
      </c>
      <c r="H1259">
        <v>0</v>
      </c>
      <c r="I1259">
        <v>0</v>
      </c>
      <c r="J1259" s="16">
        <f t="shared" si="19"/>
        <v>0</v>
      </c>
    </row>
    <row r="1260" spans="7:10" x14ac:dyDescent="0.3">
      <c r="G1260" s="221">
        <v>1580</v>
      </c>
      <c r="H1260">
        <v>0</v>
      </c>
      <c r="I1260">
        <v>0</v>
      </c>
      <c r="J1260" s="16">
        <f t="shared" si="19"/>
        <v>0</v>
      </c>
    </row>
    <row r="1261" spans="7:10" x14ac:dyDescent="0.3">
      <c r="G1261" s="221">
        <v>5077</v>
      </c>
      <c r="H1261">
        <v>0</v>
      </c>
      <c r="I1261">
        <v>0</v>
      </c>
      <c r="J1261" s="16">
        <f t="shared" si="19"/>
        <v>0</v>
      </c>
    </row>
    <row r="1262" spans="7:10" x14ac:dyDescent="0.3">
      <c r="G1262" s="221">
        <v>52898</v>
      </c>
      <c r="H1262">
        <v>0</v>
      </c>
      <c r="I1262">
        <v>0</v>
      </c>
      <c r="J1262" s="16">
        <f t="shared" si="19"/>
        <v>0</v>
      </c>
    </row>
    <row r="1263" spans="7:10" x14ac:dyDescent="0.3">
      <c r="G1263" s="221">
        <v>6146</v>
      </c>
      <c r="H1263">
        <v>0</v>
      </c>
      <c r="I1263">
        <v>0</v>
      </c>
      <c r="J1263" s="16">
        <f t="shared" si="19"/>
        <v>0</v>
      </c>
    </row>
    <row r="1264" spans="7:10" x14ac:dyDescent="0.3">
      <c r="G1264" s="221">
        <v>53910</v>
      </c>
      <c r="H1264">
        <v>1</v>
      </c>
      <c r="I1264">
        <v>0</v>
      </c>
      <c r="J1264" s="16">
        <f t="shared" si="19"/>
        <v>1</v>
      </c>
    </row>
    <row r="1265" spans="7:10" x14ac:dyDescent="0.3">
      <c r="G1265" s="221">
        <v>53499</v>
      </c>
      <c r="H1265">
        <v>0</v>
      </c>
      <c r="I1265">
        <v>0</v>
      </c>
      <c r="J1265" s="16">
        <f t="shared" si="19"/>
        <v>0</v>
      </c>
    </row>
    <row r="1266" spans="7:10" x14ac:dyDescent="0.3">
      <c r="G1266" s="221">
        <v>58040</v>
      </c>
      <c r="H1266">
        <v>0</v>
      </c>
      <c r="I1266">
        <v>0</v>
      </c>
      <c r="J1266" s="16">
        <f t="shared" si="19"/>
        <v>0</v>
      </c>
    </row>
    <row r="1267" spans="7:10" x14ac:dyDescent="0.3">
      <c r="G1267" s="221">
        <v>54058</v>
      </c>
      <c r="H1267">
        <v>0</v>
      </c>
      <c r="I1267">
        <v>0</v>
      </c>
      <c r="J1267" s="16">
        <f t="shared" si="19"/>
        <v>0</v>
      </c>
    </row>
    <row r="1268" spans="7:10" x14ac:dyDescent="0.3">
      <c r="G1268" s="221">
        <v>4006</v>
      </c>
      <c r="H1268">
        <v>0</v>
      </c>
      <c r="I1268">
        <v>0</v>
      </c>
      <c r="J1268" s="16">
        <f t="shared" si="19"/>
        <v>0</v>
      </c>
    </row>
    <row r="1269" spans="7:10" x14ac:dyDescent="0.3">
      <c r="G1269" s="221">
        <v>52058</v>
      </c>
      <c r="H1269">
        <v>0</v>
      </c>
      <c r="I1269">
        <v>0</v>
      </c>
      <c r="J1269" s="16">
        <f t="shared" si="19"/>
        <v>0</v>
      </c>
    </row>
    <row r="1270" spans="7:10" x14ac:dyDescent="0.3">
      <c r="G1270" s="221">
        <v>58978</v>
      </c>
      <c r="H1270">
        <v>0</v>
      </c>
      <c r="I1270">
        <v>0</v>
      </c>
      <c r="J1270" s="16">
        <f t="shared" si="19"/>
        <v>0</v>
      </c>
    </row>
    <row r="1271" spans="7:10" x14ac:dyDescent="0.3">
      <c r="G1271" s="221">
        <v>58119</v>
      </c>
      <c r="H1271">
        <v>0</v>
      </c>
      <c r="I1271">
        <v>0</v>
      </c>
      <c r="J1271" s="16">
        <f t="shared" si="19"/>
        <v>0</v>
      </c>
    </row>
    <row r="1272" spans="7:10" x14ac:dyDescent="0.3">
      <c r="G1272" s="221">
        <v>30381</v>
      </c>
      <c r="H1272">
        <v>0</v>
      </c>
      <c r="I1272">
        <v>0</v>
      </c>
      <c r="J1272" s="16">
        <f t="shared" si="19"/>
        <v>0</v>
      </c>
    </row>
    <row r="1273" spans="7:10" x14ac:dyDescent="0.3">
      <c r="G1273" s="221">
        <v>906</v>
      </c>
      <c r="H1273">
        <v>0</v>
      </c>
      <c r="I1273">
        <v>0</v>
      </c>
      <c r="J1273" s="16">
        <f t="shared" si="19"/>
        <v>0</v>
      </c>
    </row>
    <row r="1274" spans="7:10" x14ac:dyDescent="0.3">
      <c r="G1274" s="221">
        <v>7778</v>
      </c>
      <c r="H1274">
        <v>0</v>
      </c>
      <c r="I1274">
        <v>0</v>
      </c>
      <c r="J1274" s="16">
        <f t="shared" si="19"/>
        <v>0</v>
      </c>
    </row>
    <row r="1275" spans="7:10" x14ac:dyDescent="0.3">
      <c r="G1275" s="221">
        <v>52721</v>
      </c>
      <c r="H1275">
        <v>1</v>
      </c>
      <c r="I1275">
        <v>0</v>
      </c>
      <c r="J1275" s="16">
        <f t="shared" si="19"/>
        <v>1</v>
      </c>
    </row>
    <row r="1276" spans="7:10" x14ac:dyDescent="0.3">
      <c r="G1276" s="221">
        <v>53417</v>
      </c>
      <c r="H1276">
        <v>0</v>
      </c>
      <c r="I1276">
        <v>0</v>
      </c>
      <c r="J1276" s="16">
        <f t="shared" si="19"/>
        <v>0</v>
      </c>
    </row>
    <row r="1277" spans="7:10" x14ac:dyDescent="0.3">
      <c r="G1277" s="221">
        <v>11700</v>
      </c>
      <c r="H1277">
        <v>0</v>
      </c>
      <c r="I1277">
        <v>0</v>
      </c>
      <c r="J1277" s="16">
        <f t="shared" si="19"/>
        <v>0</v>
      </c>
    </row>
    <row r="1278" spans="7:10" x14ac:dyDescent="0.3">
      <c r="G1278" s="221">
        <v>52914</v>
      </c>
      <c r="H1278">
        <v>0</v>
      </c>
      <c r="I1278">
        <v>0</v>
      </c>
      <c r="J1278" s="16">
        <f t="shared" si="19"/>
        <v>0</v>
      </c>
    </row>
    <row r="1279" spans="7:10" x14ac:dyDescent="0.3">
      <c r="G1279" s="221">
        <v>54174</v>
      </c>
      <c r="H1279">
        <v>0</v>
      </c>
      <c r="I1279">
        <v>0</v>
      </c>
      <c r="J1279" s="16">
        <f t="shared" si="19"/>
        <v>0</v>
      </c>
    </row>
    <row r="1280" spans="7:10" x14ac:dyDescent="0.3">
      <c r="G1280" s="221">
        <v>53769</v>
      </c>
      <c r="H1280">
        <v>0</v>
      </c>
      <c r="I1280">
        <v>1</v>
      </c>
      <c r="J1280" s="16">
        <f t="shared" si="19"/>
        <v>1</v>
      </c>
    </row>
    <row r="1281" spans="7:10" x14ac:dyDescent="0.3">
      <c r="G1281" s="221">
        <v>53299</v>
      </c>
      <c r="H1281">
        <v>0</v>
      </c>
      <c r="I1281">
        <v>0</v>
      </c>
      <c r="J1281" s="16">
        <f t="shared" si="19"/>
        <v>0</v>
      </c>
    </row>
    <row r="1282" spans="7:10" x14ac:dyDescent="0.3">
      <c r="G1282" s="221">
        <v>53694</v>
      </c>
      <c r="H1282">
        <v>0</v>
      </c>
      <c r="I1282">
        <v>0</v>
      </c>
      <c r="J1282" s="16">
        <f t="shared" si="19"/>
        <v>0</v>
      </c>
    </row>
    <row r="1283" spans="7:10" x14ac:dyDescent="0.3">
      <c r="G1283" s="221">
        <v>5209</v>
      </c>
      <c r="H1283">
        <v>0</v>
      </c>
      <c r="I1283">
        <v>0</v>
      </c>
      <c r="J1283" s="16">
        <f t="shared" si="19"/>
        <v>0</v>
      </c>
    </row>
    <row r="1284" spans="7:10" x14ac:dyDescent="0.3">
      <c r="G1284" s="221">
        <v>2971</v>
      </c>
      <c r="H1284">
        <v>0</v>
      </c>
      <c r="I1284">
        <v>0</v>
      </c>
      <c r="J1284" s="16">
        <f t="shared" ref="J1284:J1347" si="20">+H1284+I1284</f>
        <v>0</v>
      </c>
    </row>
    <row r="1285" spans="7:10" x14ac:dyDescent="0.3">
      <c r="G1285" s="221">
        <v>10082</v>
      </c>
      <c r="H1285">
        <v>0</v>
      </c>
      <c r="I1285">
        <v>0</v>
      </c>
      <c r="J1285" s="16">
        <f t="shared" si="20"/>
        <v>0</v>
      </c>
    </row>
    <row r="1286" spans="7:10" x14ac:dyDescent="0.3">
      <c r="G1286" s="221">
        <v>53908</v>
      </c>
      <c r="H1286">
        <v>1</v>
      </c>
      <c r="I1286">
        <v>0</v>
      </c>
      <c r="J1286" s="16">
        <f t="shared" si="20"/>
        <v>1</v>
      </c>
    </row>
    <row r="1287" spans="7:10" x14ac:dyDescent="0.3">
      <c r="G1287" s="221">
        <v>7743</v>
      </c>
      <c r="H1287">
        <v>0</v>
      </c>
      <c r="I1287">
        <v>0</v>
      </c>
      <c r="J1287" s="16">
        <f t="shared" si="20"/>
        <v>0</v>
      </c>
    </row>
    <row r="1288" spans="7:10" x14ac:dyDescent="0.3">
      <c r="G1288" s="221">
        <v>1036</v>
      </c>
      <c r="H1288">
        <v>0</v>
      </c>
      <c r="I1288">
        <v>0</v>
      </c>
      <c r="J1288" s="16">
        <f t="shared" si="20"/>
        <v>0</v>
      </c>
    </row>
    <row r="1289" spans="7:10" x14ac:dyDescent="0.3">
      <c r="G1289" s="221">
        <v>2410</v>
      </c>
      <c r="H1289">
        <v>0</v>
      </c>
      <c r="I1289">
        <v>0</v>
      </c>
      <c r="J1289" s="16">
        <f t="shared" si="20"/>
        <v>0</v>
      </c>
    </row>
    <row r="1290" spans="7:10" x14ac:dyDescent="0.3">
      <c r="G1290" s="221">
        <v>54117</v>
      </c>
      <c r="H1290">
        <v>0</v>
      </c>
      <c r="I1290">
        <v>0</v>
      </c>
      <c r="J1290" s="16">
        <f t="shared" si="20"/>
        <v>0</v>
      </c>
    </row>
    <row r="1291" spans="7:10" x14ac:dyDescent="0.3">
      <c r="G1291" s="221">
        <v>27911</v>
      </c>
      <c r="H1291">
        <v>1</v>
      </c>
      <c r="I1291">
        <v>0</v>
      </c>
      <c r="J1291" s="16">
        <f t="shared" si="20"/>
        <v>1</v>
      </c>
    </row>
    <row r="1292" spans="7:10" x14ac:dyDescent="0.3">
      <c r="G1292" s="221">
        <v>1059</v>
      </c>
      <c r="H1292">
        <v>0</v>
      </c>
      <c r="I1292">
        <v>0</v>
      </c>
      <c r="J1292" s="16">
        <f t="shared" si="20"/>
        <v>0</v>
      </c>
    </row>
    <row r="1293" spans="7:10" x14ac:dyDescent="0.3">
      <c r="G1293" s="221">
        <v>20269</v>
      </c>
      <c r="H1293">
        <v>0</v>
      </c>
      <c r="I1293">
        <v>0</v>
      </c>
      <c r="J1293" s="16">
        <f t="shared" si="20"/>
        <v>0</v>
      </c>
    </row>
    <row r="1294" spans="7:10" x14ac:dyDescent="0.3">
      <c r="G1294" s="221">
        <v>50131</v>
      </c>
      <c r="H1294">
        <v>0</v>
      </c>
      <c r="I1294">
        <v>0</v>
      </c>
      <c r="J1294" s="16">
        <f t="shared" si="20"/>
        <v>0</v>
      </c>
    </row>
    <row r="1295" spans="7:10" x14ac:dyDescent="0.3">
      <c r="G1295" s="221">
        <v>7863</v>
      </c>
      <c r="H1295">
        <v>0</v>
      </c>
      <c r="I1295">
        <v>0</v>
      </c>
      <c r="J1295" s="16">
        <f t="shared" si="20"/>
        <v>0</v>
      </c>
    </row>
    <row r="1296" spans="7:10" x14ac:dyDescent="0.3">
      <c r="G1296" s="221">
        <v>52748</v>
      </c>
      <c r="H1296">
        <v>0</v>
      </c>
      <c r="I1296">
        <v>0</v>
      </c>
      <c r="J1296" s="16">
        <f t="shared" si="20"/>
        <v>0</v>
      </c>
    </row>
    <row r="1297" spans="7:10" x14ac:dyDescent="0.3">
      <c r="G1297" s="221">
        <v>53088</v>
      </c>
      <c r="H1297">
        <v>0</v>
      </c>
      <c r="I1297">
        <v>0</v>
      </c>
      <c r="J1297" s="16">
        <f t="shared" si="20"/>
        <v>0</v>
      </c>
    </row>
    <row r="1298" spans="7:10" x14ac:dyDescent="0.3">
      <c r="G1298" s="221">
        <v>53595</v>
      </c>
      <c r="H1298">
        <v>0</v>
      </c>
      <c r="I1298">
        <v>0</v>
      </c>
      <c r="J1298" s="16">
        <f t="shared" si="20"/>
        <v>0</v>
      </c>
    </row>
    <row r="1299" spans="7:10" x14ac:dyDescent="0.3">
      <c r="G1299" s="221">
        <v>52247</v>
      </c>
      <c r="H1299">
        <v>0</v>
      </c>
      <c r="I1299">
        <v>0</v>
      </c>
      <c r="J1299" s="16">
        <f t="shared" si="20"/>
        <v>0</v>
      </c>
    </row>
    <row r="1300" spans="7:10" x14ac:dyDescent="0.3">
      <c r="G1300" s="221">
        <v>11322</v>
      </c>
      <c r="H1300">
        <v>1</v>
      </c>
      <c r="I1300">
        <v>0</v>
      </c>
      <c r="J1300" s="16">
        <f t="shared" si="20"/>
        <v>1</v>
      </c>
    </row>
    <row r="1301" spans="7:10" x14ac:dyDescent="0.3">
      <c r="G1301" s="221">
        <v>54192</v>
      </c>
      <c r="H1301">
        <v>0</v>
      </c>
      <c r="I1301">
        <v>0</v>
      </c>
      <c r="J1301" s="16">
        <f t="shared" si="20"/>
        <v>0</v>
      </c>
    </row>
    <row r="1302" spans="7:10" x14ac:dyDescent="0.3">
      <c r="G1302" s="221">
        <v>54187</v>
      </c>
      <c r="H1302">
        <v>0</v>
      </c>
      <c r="I1302">
        <v>0</v>
      </c>
      <c r="J1302" s="16">
        <f t="shared" si="20"/>
        <v>0</v>
      </c>
    </row>
    <row r="1303" spans="7:10" x14ac:dyDescent="0.3">
      <c r="G1303" s="221">
        <v>58410</v>
      </c>
      <c r="H1303">
        <v>0</v>
      </c>
      <c r="I1303">
        <v>0</v>
      </c>
      <c r="J1303" s="16">
        <f t="shared" si="20"/>
        <v>0</v>
      </c>
    </row>
    <row r="1304" spans="7:10" x14ac:dyDescent="0.3">
      <c r="G1304" s="221">
        <v>1214</v>
      </c>
      <c r="H1304">
        <v>0</v>
      </c>
      <c r="I1304">
        <v>0</v>
      </c>
      <c r="J1304" s="16">
        <f t="shared" si="20"/>
        <v>0</v>
      </c>
    </row>
    <row r="1305" spans="7:10" x14ac:dyDescent="0.3">
      <c r="G1305" s="221">
        <v>54114</v>
      </c>
      <c r="H1305">
        <v>0</v>
      </c>
      <c r="I1305">
        <v>0</v>
      </c>
      <c r="J1305" s="16">
        <f t="shared" si="20"/>
        <v>0</v>
      </c>
    </row>
    <row r="1306" spans="7:10" x14ac:dyDescent="0.3">
      <c r="G1306" s="221">
        <v>53450</v>
      </c>
      <c r="H1306">
        <v>0</v>
      </c>
      <c r="I1306">
        <v>0</v>
      </c>
      <c r="J1306" s="16">
        <f t="shared" si="20"/>
        <v>0</v>
      </c>
    </row>
    <row r="1307" spans="7:10" x14ac:dyDescent="0.3">
      <c r="G1307" s="221">
        <v>6016</v>
      </c>
      <c r="H1307">
        <v>0</v>
      </c>
      <c r="I1307">
        <v>0</v>
      </c>
      <c r="J1307" s="16">
        <f t="shared" si="20"/>
        <v>0</v>
      </c>
    </row>
    <row r="1308" spans="7:10" x14ac:dyDescent="0.3">
      <c r="G1308" s="221">
        <v>54079</v>
      </c>
      <c r="H1308">
        <v>0</v>
      </c>
      <c r="I1308">
        <v>0</v>
      </c>
      <c r="J1308" s="16">
        <f t="shared" si="20"/>
        <v>0</v>
      </c>
    </row>
    <row r="1309" spans="7:10" x14ac:dyDescent="0.3">
      <c r="G1309" s="221">
        <v>940</v>
      </c>
      <c r="H1309">
        <v>0</v>
      </c>
      <c r="I1309">
        <v>0</v>
      </c>
      <c r="J1309" s="16">
        <f t="shared" si="20"/>
        <v>0</v>
      </c>
    </row>
    <row r="1310" spans="7:10" x14ac:dyDescent="0.3">
      <c r="G1310" s="221">
        <v>25082</v>
      </c>
      <c r="H1310">
        <v>0</v>
      </c>
      <c r="I1310">
        <v>0</v>
      </c>
      <c r="J1310" s="16">
        <f t="shared" si="20"/>
        <v>0</v>
      </c>
    </row>
    <row r="1311" spans="7:10" x14ac:dyDescent="0.3">
      <c r="G1311" s="221">
        <v>52877</v>
      </c>
      <c r="H1311">
        <v>0</v>
      </c>
      <c r="I1311">
        <v>0</v>
      </c>
      <c r="J1311" s="16">
        <f t="shared" si="20"/>
        <v>0</v>
      </c>
    </row>
    <row r="1312" spans="7:10" x14ac:dyDescent="0.3">
      <c r="G1312" s="221">
        <v>53860</v>
      </c>
      <c r="H1312">
        <v>0</v>
      </c>
      <c r="I1312">
        <v>0</v>
      </c>
      <c r="J1312" s="16">
        <f t="shared" si="20"/>
        <v>0</v>
      </c>
    </row>
    <row r="1313" spans="7:10" x14ac:dyDescent="0.3">
      <c r="G1313" s="221">
        <v>3879</v>
      </c>
      <c r="H1313">
        <v>0</v>
      </c>
      <c r="I1313">
        <v>0</v>
      </c>
      <c r="J1313" s="16">
        <f t="shared" si="20"/>
        <v>0</v>
      </c>
    </row>
    <row r="1314" spans="7:10" x14ac:dyDescent="0.3">
      <c r="G1314" s="221">
        <v>53378</v>
      </c>
      <c r="H1314">
        <v>0</v>
      </c>
      <c r="I1314">
        <v>0</v>
      </c>
      <c r="J1314" s="16">
        <f t="shared" si="20"/>
        <v>0</v>
      </c>
    </row>
    <row r="1315" spans="7:10" x14ac:dyDescent="0.3">
      <c r="G1315" s="221">
        <v>52593</v>
      </c>
      <c r="H1315">
        <v>0</v>
      </c>
      <c r="I1315">
        <v>0</v>
      </c>
      <c r="J1315" s="16">
        <f t="shared" si="20"/>
        <v>0</v>
      </c>
    </row>
    <row r="1316" spans="7:10" x14ac:dyDescent="0.3">
      <c r="G1316" s="221">
        <v>1860</v>
      </c>
      <c r="H1316">
        <v>0</v>
      </c>
      <c r="I1316">
        <v>0</v>
      </c>
      <c r="J1316" s="16">
        <f t="shared" si="20"/>
        <v>0</v>
      </c>
    </row>
    <row r="1317" spans="7:10" x14ac:dyDescent="0.3">
      <c r="G1317" s="221">
        <v>52384</v>
      </c>
      <c r="H1317">
        <v>0</v>
      </c>
      <c r="I1317">
        <v>0</v>
      </c>
      <c r="J1317" s="16">
        <f t="shared" si="20"/>
        <v>0</v>
      </c>
    </row>
    <row r="1318" spans="7:10" x14ac:dyDescent="0.3">
      <c r="G1318" s="221">
        <v>54087</v>
      </c>
      <c r="H1318">
        <v>0</v>
      </c>
      <c r="I1318">
        <v>0</v>
      </c>
      <c r="J1318" s="16">
        <f t="shared" si="20"/>
        <v>0</v>
      </c>
    </row>
    <row r="1319" spans="7:10" x14ac:dyDescent="0.3">
      <c r="G1319" s="221">
        <v>58309</v>
      </c>
      <c r="H1319">
        <v>0</v>
      </c>
      <c r="I1319">
        <v>0</v>
      </c>
      <c r="J1319" s="16">
        <f t="shared" si="20"/>
        <v>0</v>
      </c>
    </row>
    <row r="1320" spans="7:10" x14ac:dyDescent="0.3">
      <c r="G1320" s="221">
        <v>52920</v>
      </c>
      <c r="H1320">
        <v>0</v>
      </c>
      <c r="I1320">
        <v>0</v>
      </c>
      <c r="J1320" s="16">
        <f t="shared" si="20"/>
        <v>0</v>
      </c>
    </row>
    <row r="1321" spans="7:10" x14ac:dyDescent="0.3">
      <c r="G1321" s="221">
        <v>53643</v>
      </c>
      <c r="H1321">
        <v>0</v>
      </c>
      <c r="I1321">
        <v>0</v>
      </c>
      <c r="J1321" s="16">
        <f t="shared" si="20"/>
        <v>0</v>
      </c>
    </row>
    <row r="1322" spans="7:10" x14ac:dyDescent="0.3">
      <c r="G1322" s="221">
        <v>53389</v>
      </c>
      <c r="H1322">
        <v>0</v>
      </c>
      <c r="I1322">
        <v>0</v>
      </c>
      <c r="J1322" s="16">
        <f t="shared" si="20"/>
        <v>0</v>
      </c>
    </row>
    <row r="1323" spans="7:10" x14ac:dyDescent="0.3">
      <c r="G1323" s="221">
        <v>53917</v>
      </c>
      <c r="H1323">
        <v>0</v>
      </c>
      <c r="I1323">
        <v>0</v>
      </c>
      <c r="J1323" s="16">
        <f t="shared" si="20"/>
        <v>0</v>
      </c>
    </row>
    <row r="1324" spans="7:10" x14ac:dyDescent="0.3">
      <c r="G1324" s="221">
        <v>54210</v>
      </c>
      <c r="H1324">
        <v>0</v>
      </c>
      <c r="I1324">
        <v>0</v>
      </c>
      <c r="J1324" s="16">
        <f t="shared" si="20"/>
        <v>0</v>
      </c>
    </row>
    <row r="1325" spans="7:10" x14ac:dyDescent="0.3">
      <c r="G1325" s="221">
        <v>54052</v>
      </c>
      <c r="H1325">
        <v>0</v>
      </c>
      <c r="I1325">
        <v>0</v>
      </c>
      <c r="J1325" s="16">
        <f t="shared" si="20"/>
        <v>0</v>
      </c>
    </row>
    <row r="1326" spans="7:10" x14ac:dyDescent="0.3">
      <c r="G1326" s="221">
        <v>53196</v>
      </c>
      <c r="H1326">
        <v>0</v>
      </c>
      <c r="I1326">
        <v>0</v>
      </c>
      <c r="J1326" s="16">
        <f t="shared" si="20"/>
        <v>0</v>
      </c>
    </row>
    <row r="1327" spans="7:10" x14ac:dyDescent="0.3">
      <c r="G1327" s="221">
        <v>54103</v>
      </c>
      <c r="H1327">
        <v>0</v>
      </c>
      <c r="I1327">
        <v>0</v>
      </c>
      <c r="J1327" s="16">
        <f t="shared" si="20"/>
        <v>0</v>
      </c>
    </row>
    <row r="1328" spans="7:10" x14ac:dyDescent="0.3">
      <c r="G1328" s="221">
        <v>5620</v>
      </c>
      <c r="H1328">
        <v>0</v>
      </c>
      <c r="I1328">
        <v>0</v>
      </c>
      <c r="J1328" s="16">
        <f t="shared" si="20"/>
        <v>0</v>
      </c>
    </row>
    <row r="1329" spans="7:10" x14ac:dyDescent="0.3">
      <c r="G1329" s="221">
        <v>7465</v>
      </c>
      <c r="H1329">
        <v>0</v>
      </c>
      <c r="I1329">
        <v>0</v>
      </c>
      <c r="J1329" s="16">
        <f t="shared" si="20"/>
        <v>0</v>
      </c>
    </row>
    <row r="1330" spans="7:10" x14ac:dyDescent="0.3">
      <c r="G1330" s="221">
        <v>1103</v>
      </c>
      <c r="H1330">
        <v>0</v>
      </c>
      <c r="I1330">
        <v>0</v>
      </c>
      <c r="J1330" s="16">
        <f t="shared" si="20"/>
        <v>0</v>
      </c>
    </row>
    <row r="1331" spans="7:10" x14ac:dyDescent="0.3">
      <c r="G1331" s="221">
        <v>436</v>
      </c>
      <c r="H1331">
        <v>0</v>
      </c>
      <c r="I1331">
        <v>0</v>
      </c>
      <c r="J1331" s="16">
        <f t="shared" si="20"/>
        <v>0</v>
      </c>
    </row>
    <row r="1332" spans="7:10" x14ac:dyDescent="0.3">
      <c r="G1332" s="221">
        <v>3433</v>
      </c>
      <c r="H1332">
        <v>0</v>
      </c>
      <c r="I1332">
        <v>0</v>
      </c>
      <c r="J1332" s="16">
        <f t="shared" si="20"/>
        <v>0</v>
      </c>
    </row>
    <row r="1333" spans="7:10" x14ac:dyDescent="0.3">
      <c r="G1333" s="221">
        <v>53845</v>
      </c>
      <c r="H1333">
        <v>0</v>
      </c>
      <c r="I1333">
        <v>0</v>
      </c>
      <c r="J1333" s="16">
        <f t="shared" si="20"/>
        <v>0</v>
      </c>
    </row>
    <row r="1334" spans="7:10" x14ac:dyDescent="0.3">
      <c r="G1334" s="221">
        <v>53869</v>
      </c>
      <c r="H1334">
        <v>0</v>
      </c>
      <c r="I1334">
        <v>0</v>
      </c>
      <c r="J1334" s="16">
        <f t="shared" si="20"/>
        <v>0</v>
      </c>
    </row>
    <row r="1335" spans="7:10" x14ac:dyDescent="0.3">
      <c r="G1335" s="221">
        <v>53984</v>
      </c>
      <c r="H1335">
        <v>0</v>
      </c>
      <c r="I1335">
        <v>0</v>
      </c>
      <c r="J1335" s="16">
        <f t="shared" si="20"/>
        <v>0</v>
      </c>
    </row>
    <row r="1336" spans="7:10" x14ac:dyDescent="0.3">
      <c r="G1336" s="221">
        <v>9453</v>
      </c>
      <c r="H1336">
        <v>0</v>
      </c>
      <c r="I1336">
        <v>0</v>
      </c>
      <c r="J1336" s="16">
        <f t="shared" si="20"/>
        <v>0</v>
      </c>
    </row>
    <row r="1337" spans="7:10" x14ac:dyDescent="0.3">
      <c r="G1337" s="221">
        <v>6248</v>
      </c>
      <c r="H1337">
        <v>0</v>
      </c>
      <c r="I1337">
        <v>0</v>
      </c>
      <c r="J1337" s="16">
        <f t="shared" si="20"/>
        <v>0</v>
      </c>
    </row>
    <row r="1338" spans="7:10" x14ac:dyDescent="0.3">
      <c r="G1338" s="221">
        <v>33010</v>
      </c>
      <c r="H1338">
        <v>0</v>
      </c>
      <c r="I1338">
        <v>0</v>
      </c>
      <c r="J1338" s="16">
        <f t="shared" si="20"/>
        <v>0</v>
      </c>
    </row>
    <row r="1339" spans="7:10" x14ac:dyDescent="0.3">
      <c r="G1339" s="221">
        <v>2527</v>
      </c>
      <c r="H1339">
        <v>0</v>
      </c>
      <c r="I1339">
        <v>0</v>
      </c>
      <c r="J1339" s="16">
        <f t="shared" si="20"/>
        <v>0</v>
      </c>
    </row>
    <row r="1340" spans="7:10" x14ac:dyDescent="0.3">
      <c r="G1340" s="221">
        <v>19228</v>
      </c>
      <c r="H1340">
        <v>0</v>
      </c>
      <c r="I1340">
        <v>1</v>
      </c>
      <c r="J1340" s="16">
        <f t="shared" si="20"/>
        <v>1</v>
      </c>
    </row>
    <row r="1341" spans="7:10" x14ac:dyDescent="0.3">
      <c r="G1341" s="221">
        <v>40269</v>
      </c>
      <c r="H1341">
        <v>0</v>
      </c>
      <c r="I1341">
        <v>0</v>
      </c>
      <c r="J1341" s="16">
        <f t="shared" si="20"/>
        <v>0</v>
      </c>
    </row>
    <row r="1342" spans="7:10" x14ac:dyDescent="0.3">
      <c r="G1342" s="221">
        <v>53356</v>
      </c>
      <c r="H1342">
        <v>0</v>
      </c>
      <c r="I1342">
        <v>0</v>
      </c>
      <c r="J1342" s="16">
        <f t="shared" si="20"/>
        <v>0</v>
      </c>
    </row>
    <row r="1343" spans="7:10" x14ac:dyDescent="0.3">
      <c r="G1343" s="221">
        <v>58037</v>
      </c>
      <c r="H1343">
        <v>0</v>
      </c>
      <c r="I1343">
        <v>0</v>
      </c>
      <c r="J1343" s="16">
        <f t="shared" si="20"/>
        <v>0</v>
      </c>
    </row>
    <row r="1344" spans="7:10" x14ac:dyDescent="0.3">
      <c r="G1344" s="221">
        <v>4230</v>
      </c>
      <c r="H1344">
        <v>0</v>
      </c>
      <c r="I1344">
        <v>0</v>
      </c>
      <c r="J1344" s="16">
        <f t="shared" si="20"/>
        <v>0</v>
      </c>
    </row>
    <row r="1345" spans="7:10" x14ac:dyDescent="0.3">
      <c r="G1345" s="221">
        <v>30243</v>
      </c>
      <c r="H1345">
        <v>0</v>
      </c>
      <c r="I1345">
        <v>0</v>
      </c>
      <c r="J1345" s="16">
        <f t="shared" si="20"/>
        <v>0</v>
      </c>
    </row>
    <row r="1346" spans="7:10" x14ac:dyDescent="0.3">
      <c r="G1346" s="221">
        <v>53468</v>
      </c>
      <c r="H1346">
        <v>0</v>
      </c>
      <c r="I1346">
        <v>0</v>
      </c>
      <c r="J1346" s="16">
        <f t="shared" si="20"/>
        <v>0</v>
      </c>
    </row>
    <row r="1347" spans="7:10" x14ac:dyDescent="0.3">
      <c r="G1347" s="221">
        <v>53925</v>
      </c>
      <c r="H1347">
        <v>0</v>
      </c>
      <c r="I1347">
        <v>0</v>
      </c>
      <c r="J1347" s="16">
        <f t="shared" si="20"/>
        <v>0</v>
      </c>
    </row>
    <row r="1348" spans="7:10" x14ac:dyDescent="0.3">
      <c r="J1348" s="16">
        <f t="shared" ref="J1348:J1411" si="21">+H1348+I1348</f>
        <v>0</v>
      </c>
    </row>
    <row r="1349" spans="7:10" x14ac:dyDescent="0.3">
      <c r="J1349" s="16">
        <f t="shared" si="21"/>
        <v>0</v>
      </c>
    </row>
    <row r="1350" spans="7:10" x14ac:dyDescent="0.3">
      <c r="J1350" s="16">
        <f t="shared" si="21"/>
        <v>0</v>
      </c>
    </row>
    <row r="1351" spans="7:10" x14ac:dyDescent="0.3">
      <c r="J1351" s="16">
        <f t="shared" si="21"/>
        <v>0</v>
      </c>
    </row>
    <row r="1352" spans="7:10" x14ac:dyDescent="0.3">
      <c r="J1352" s="16">
        <f t="shared" si="21"/>
        <v>0</v>
      </c>
    </row>
    <row r="1353" spans="7:10" x14ac:dyDescent="0.3">
      <c r="J1353" s="16">
        <f t="shared" si="21"/>
        <v>0</v>
      </c>
    </row>
    <row r="1354" spans="7:10" x14ac:dyDescent="0.3">
      <c r="J1354" s="16">
        <f t="shared" si="21"/>
        <v>0</v>
      </c>
    </row>
    <row r="1355" spans="7:10" x14ac:dyDescent="0.3">
      <c r="J1355" s="16">
        <f t="shared" si="21"/>
        <v>0</v>
      </c>
    </row>
    <row r="1356" spans="7:10" x14ac:dyDescent="0.3">
      <c r="J1356" s="16">
        <f t="shared" si="21"/>
        <v>0</v>
      </c>
    </row>
    <row r="1357" spans="7:10" x14ac:dyDescent="0.3">
      <c r="J1357" s="16">
        <f t="shared" si="21"/>
        <v>0</v>
      </c>
    </row>
    <row r="1358" spans="7:10" x14ac:dyDescent="0.3">
      <c r="J1358" s="16">
        <f t="shared" si="21"/>
        <v>0</v>
      </c>
    </row>
    <row r="1359" spans="7:10" x14ac:dyDescent="0.3">
      <c r="J1359" s="16">
        <f t="shared" si="21"/>
        <v>0</v>
      </c>
    </row>
    <row r="1360" spans="7:10" x14ac:dyDescent="0.3">
      <c r="J1360" s="16">
        <f t="shared" si="21"/>
        <v>0</v>
      </c>
    </row>
    <row r="1361" spans="10:10" x14ac:dyDescent="0.3">
      <c r="J1361" s="16">
        <f t="shared" si="21"/>
        <v>0</v>
      </c>
    </row>
    <row r="1362" spans="10:10" x14ac:dyDescent="0.3">
      <c r="J1362" s="16">
        <f t="shared" si="21"/>
        <v>0</v>
      </c>
    </row>
    <row r="1363" spans="10:10" x14ac:dyDescent="0.3">
      <c r="J1363" s="16">
        <f t="shared" si="21"/>
        <v>0</v>
      </c>
    </row>
    <row r="1364" spans="10:10" x14ac:dyDescent="0.3">
      <c r="J1364" s="16">
        <f t="shared" si="21"/>
        <v>0</v>
      </c>
    </row>
    <row r="1365" spans="10:10" x14ac:dyDescent="0.3">
      <c r="J1365" s="16">
        <f t="shared" si="21"/>
        <v>0</v>
      </c>
    </row>
    <row r="1366" spans="10:10" x14ac:dyDescent="0.3">
      <c r="J1366" s="16">
        <f t="shared" si="21"/>
        <v>0</v>
      </c>
    </row>
    <row r="1367" spans="10:10" x14ac:dyDescent="0.3">
      <c r="J1367" s="16">
        <f t="shared" si="21"/>
        <v>0</v>
      </c>
    </row>
    <row r="1368" spans="10:10" x14ac:dyDescent="0.3">
      <c r="J1368" s="16">
        <f t="shared" si="21"/>
        <v>0</v>
      </c>
    </row>
    <row r="1369" spans="10:10" x14ac:dyDescent="0.3">
      <c r="J1369" s="16">
        <f t="shared" si="21"/>
        <v>0</v>
      </c>
    </row>
    <row r="1370" spans="10:10" x14ac:dyDescent="0.3">
      <c r="J1370" s="16">
        <f t="shared" si="21"/>
        <v>0</v>
      </c>
    </row>
    <row r="1371" spans="10:10" x14ac:dyDescent="0.3">
      <c r="J1371" s="16">
        <f t="shared" si="21"/>
        <v>0</v>
      </c>
    </row>
    <row r="1372" spans="10:10" x14ac:dyDescent="0.3">
      <c r="J1372" s="16">
        <f t="shared" si="21"/>
        <v>0</v>
      </c>
    </row>
    <row r="1373" spans="10:10" x14ac:dyDescent="0.3">
      <c r="J1373" s="16">
        <f t="shared" si="21"/>
        <v>0</v>
      </c>
    </row>
    <row r="1374" spans="10:10" x14ac:dyDescent="0.3">
      <c r="J1374" s="16">
        <f t="shared" si="21"/>
        <v>0</v>
      </c>
    </row>
    <row r="1375" spans="10:10" x14ac:dyDescent="0.3">
      <c r="J1375" s="16">
        <f t="shared" si="21"/>
        <v>0</v>
      </c>
    </row>
    <row r="1376" spans="10:10" x14ac:dyDescent="0.3">
      <c r="J1376" s="16">
        <f t="shared" si="21"/>
        <v>0</v>
      </c>
    </row>
    <row r="1377" spans="10:10" x14ac:dyDescent="0.3">
      <c r="J1377" s="16">
        <f t="shared" si="21"/>
        <v>0</v>
      </c>
    </row>
    <row r="1378" spans="10:10" x14ac:dyDescent="0.3">
      <c r="J1378" s="16">
        <f t="shared" si="21"/>
        <v>0</v>
      </c>
    </row>
    <row r="1379" spans="10:10" x14ac:dyDescent="0.3">
      <c r="J1379" s="16">
        <f t="shared" si="21"/>
        <v>0</v>
      </c>
    </row>
    <row r="1380" spans="10:10" x14ac:dyDescent="0.3">
      <c r="J1380" s="16">
        <f t="shared" si="21"/>
        <v>0</v>
      </c>
    </row>
    <row r="1381" spans="10:10" x14ac:dyDescent="0.3">
      <c r="J1381" s="16">
        <f t="shared" si="21"/>
        <v>0</v>
      </c>
    </row>
    <row r="1382" spans="10:10" x14ac:dyDescent="0.3">
      <c r="J1382" s="16">
        <f t="shared" si="21"/>
        <v>0</v>
      </c>
    </row>
    <row r="1383" spans="10:10" x14ac:dyDescent="0.3">
      <c r="J1383" s="16">
        <f t="shared" si="21"/>
        <v>0</v>
      </c>
    </row>
    <row r="1384" spans="10:10" x14ac:dyDescent="0.3">
      <c r="J1384" s="16">
        <f t="shared" si="21"/>
        <v>0</v>
      </c>
    </row>
    <row r="1385" spans="10:10" x14ac:dyDescent="0.3">
      <c r="J1385" s="16">
        <f t="shared" si="21"/>
        <v>0</v>
      </c>
    </row>
    <row r="1386" spans="10:10" x14ac:dyDescent="0.3">
      <c r="J1386" s="16">
        <f t="shared" si="21"/>
        <v>0</v>
      </c>
    </row>
    <row r="1387" spans="10:10" x14ac:dyDescent="0.3">
      <c r="J1387" s="16">
        <f t="shared" si="21"/>
        <v>0</v>
      </c>
    </row>
    <row r="1388" spans="10:10" x14ac:dyDescent="0.3">
      <c r="J1388" s="16">
        <f t="shared" si="21"/>
        <v>0</v>
      </c>
    </row>
    <row r="1389" spans="10:10" x14ac:dyDescent="0.3">
      <c r="J1389" s="16">
        <f t="shared" si="21"/>
        <v>0</v>
      </c>
    </row>
    <row r="1390" spans="10:10" x14ac:dyDescent="0.3">
      <c r="J1390" s="16">
        <f t="shared" si="21"/>
        <v>0</v>
      </c>
    </row>
    <row r="1391" spans="10:10" x14ac:dyDescent="0.3">
      <c r="J1391" s="16">
        <f t="shared" si="21"/>
        <v>0</v>
      </c>
    </row>
    <row r="1392" spans="10:10" x14ac:dyDescent="0.3">
      <c r="J1392" s="16">
        <f t="shared" si="21"/>
        <v>0</v>
      </c>
    </row>
    <row r="1393" spans="10:10" x14ac:dyDescent="0.3">
      <c r="J1393" s="16">
        <f t="shared" si="21"/>
        <v>0</v>
      </c>
    </row>
    <row r="1394" spans="10:10" x14ac:dyDescent="0.3">
      <c r="J1394" s="16">
        <f t="shared" si="21"/>
        <v>0</v>
      </c>
    </row>
    <row r="1395" spans="10:10" x14ac:dyDescent="0.3">
      <c r="J1395" s="16">
        <f t="shared" si="21"/>
        <v>0</v>
      </c>
    </row>
    <row r="1396" spans="10:10" x14ac:dyDescent="0.3">
      <c r="J1396" s="16">
        <f t="shared" si="21"/>
        <v>0</v>
      </c>
    </row>
    <row r="1397" spans="10:10" x14ac:dyDescent="0.3">
      <c r="J1397" s="16">
        <f t="shared" si="21"/>
        <v>0</v>
      </c>
    </row>
    <row r="1398" spans="10:10" x14ac:dyDescent="0.3">
      <c r="J1398" s="16">
        <f t="shared" si="21"/>
        <v>0</v>
      </c>
    </row>
    <row r="1399" spans="10:10" x14ac:dyDescent="0.3">
      <c r="J1399" s="16">
        <f t="shared" si="21"/>
        <v>0</v>
      </c>
    </row>
    <row r="1400" spans="10:10" x14ac:dyDescent="0.3">
      <c r="J1400" s="16">
        <f t="shared" si="21"/>
        <v>0</v>
      </c>
    </row>
    <row r="1401" spans="10:10" x14ac:dyDescent="0.3">
      <c r="J1401" s="16">
        <f t="shared" si="21"/>
        <v>0</v>
      </c>
    </row>
    <row r="1402" spans="10:10" x14ac:dyDescent="0.3">
      <c r="J1402" s="16">
        <f t="shared" si="21"/>
        <v>0</v>
      </c>
    </row>
    <row r="1403" spans="10:10" x14ac:dyDescent="0.3">
      <c r="J1403" s="16">
        <f t="shared" si="21"/>
        <v>0</v>
      </c>
    </row>
    <row r="1404" spans="10:10" x14ac:dyDescent="0.3">
      <c r="J1404" s="16">
        <f t="shared" si="21"/>
        <v>0</v>
      </c>
    </row>
    <row r="1405" spans="10:10" x14ac:dyDescent="0.3">
      <c r="J1405" s="16">
        <f t="shared" si="21"/>
        <v>0</v>
      </c>
    </row>
    <row r="1406" spans="10:10" x14ac:dyDescent="0.3">
      <c r="J1406" s="16">
        <f t="shared" si="21"/>
        <v>0</v>
      </c>
    </row>
    <row r="1407" spans="10:10" x14ac:dyDescent="0.3">
      <c r="J1407" s="16">
        <f t="shared" si="21"/>
        <v>0</v>
      </c>
    </row>
    <row r="1408" spans="10:10" x14ac:dyDescent="0.3">
      <c r="J1408" s="16">
        <f t="shared" si="21"/>
        <v>0</v>
      </c>
    </row>
    <row r="1409" spans="10:10" x14ac:dyDescent="0.3">
      <c r="J1409" s="16">
        <f t="shared" si="21"/>
        <v>0</v>
      </c>
    </row>
    <row r="1410" spans="10:10" x14ac:dyDescent="0.3">
      <c r="J1410" s="16">
        <f t="shared" si="21"/>
        <v>0</v>
      </c>
    </row>
    <row r="1411" spans="10:10" x14ac:dyDescent="0.3">
      <c r="J1411" s="16">
        <f t="shared" si="21"/>
        <v>0</v>
      </c>
    </row>
    <row r="1412" spans="10:10" x14ac:dyDescent="0.3">
      <c r="J1412" s="16">
        <f t="shared" ref="J1412:J1475" si="22">+H1412+I1412</f>
        <v>0</v>
      </c>
    </row>
    <row r="1413" spans="10:10" x14ac:dyDescent="0.3">
      <c r="J1413" s="16">
        <f t="shared" si="22"/>
        <v>0</v>
      </c>
    </row>
    <row r="1414" spans="10:10" x14ac:dyDescent="0.3">
      <c r="J1414" s="16">
        <f t="shared" si="22"/>
        <v>0</v>
      </c>
    </row>
    <row r="1415" spans="10:10" x14ac:dyDescent="0.3">
      <c r="J1415" s="16">
        <f t="shared" si="22"/>
        <v>0</v>
      </c>
    </row>
    <row r="1416" spans="10:10" x14ac:dyDescent="0.3">
      <c r="J1416" s="16">
        <f t="shared" si="22"/>
        <v>0</v>
      </c>
    </row>
    <row r="1417" spans="10:10" x14ac:dyDescent="0.3">
      <c r="J1417" s="16">
        <f t="shared" si="22"/>
        <v>0</v>
      </c>
    </row>
    <row r="1418" spans="10:10" x14ac:dyDescent="0.3">
      <c r="J1418" s="16">
        <f t="shared" si="22"/>
        <v>0</v>
      </c>
    </row>
    <row r="1419" spans="10:10" x14ac:dyDescent="0.3">
      <c r="J1419" s="16">
        <f t="shared" si="22"/>
        <v>0</v>
      </c>
    </row>
    <row r="1420" spans="10:10" x14ac:dyDescent="0.3">
      <c r="J1420" s="16">
        <f t="shared" si="22"/>
        <v>0</v>
      </c>
    </row>
    <row r="1421" spans="10:10" x14ac:dyDescent="0.3">
      <c r="J1421" s="16">
        <f t="shared" si="22"/>
        <v>0</v>
      </c>
    </row>
    <row r="1422" spans="10:10" x14ac:dyDescent="0.3">
      <c r="J1422" s="16">
        <f t="shared" si="22"/>
        <v>0</v>
      </c>
    </row>
    <row r="1423" spans="10:10" x14ac:dyDescent="0.3">
      <c r="J1423" s="16">
        <f t="shared" si="22"/>
        <v>0</v>
      </c>
    </row>
    <row r="1424" spans="10:10" x14ac:dyDescent="0.3">
      <c r="J1424" s="16">
        <f t="shared" si="22"/>
        <v>0</v>
      </c>
    </row>
    <row r="1425" spans="10:10" x14ac:dyDescent="0.3">
      <c r="J1425" s="16">
        <f t="shared" si="22"/>
        <v>0</v>
      </c>
    </row>
    <row r="1426" spans="10:10" x14ac:dyDescent="0.3">
      <c r="J1426" s="16">
        <f t="shared" si="22"/>
        <v>0</v>
      </c>
    </row>
    <row r="1427" spans="10:10" x14ac:dyDescent="0.3">
      <c r="J1427" s="16">
        <f t="shared" si="22"/>
        <v>0</v>
      </c>
    </row>
    <row r="1428" spans="10:10" x14ac:dyDescent="0.3">
      <c r="J1428" s="16">
        <f t="shared" si="22"/>
        <v>0</v>
      </c>
    </row>
    <row r="1429" spans="10:10" x14ac:dyDescent="0.3">
      <c r="J1429" s="16">
        <f t="shared" si="22"/>
        <v>0</v>
      </c>
    </row>
    <row r="1430" spans="10:10" x14ac:dyDescent="0.3">
      <c r="J1430" s="16">
        <f t="shared" si="22"/>
        <v>0</v>
      </c>
    </row>
    <row r="1431" spans="10:10" x14ac:dyDescent="0.3">
      <c r="J1431" s="16">
        <f t="shared" si="22"/>
        <v>0</v>
      </c>
    </row>
    <row r="1432" spans="10:10" x14ac:dyDescent="0.3">
      <c r="J1432" s="16">
        <f t="shared" si="22"/>
        <v>0</v>
      </c>
    </row>
    <row r="1433" spans="10:10" x14ac:dyDescent="0.3">
      <c r="J1433" s="16">
        <f t="shared" si="22"/>
        <v>0</v>
      </c>
    </row>
    <row r="1434" spans="10:10" x14ac:dyDescent="0.3">
      <c r="J1434" s="16">
        <f t="shared" si="22"/>
        <v>0</v>
      </c>
    </row>
    <row r="1435" spans="10:10" x14ac:dyDescent="0.3">
      <c r="J1435" s="16">
        <f t="shared" si="22"/>
        <v>0</v>
      </c>
    </row>
    <row r="1436" spans="10:10" x14ac:dyDescent="0.3">
      <c r="J1436" s="16">
        <f t="shared" si="22"/>
        <v>0</v>
      </c>
    </row>
    <row r="1437" spans="10:10" x14ac:dyDescent="0.3">
      <c r="J1437" s="16">
        <f t="shared" si="22"/>
        <v>0</v>
      </c>
    </row>
    <row r="1438" spans="10:10" x14ac:dyDescent="0.3">
      <c r="J1438" s="16">
        <f t="shared" si="22"/>
        <v>0</v>
      </c>
    </row>
    <row r="1439" spans="10:10" x14ac:dyDescent="0.3">
      <c r="J1439" s="16">
        <f t="shared" si="22"/>
        <v>0</v>
      </c>
    </row>
    <row r="1440" spans="10:10" x14ac:dyDescent="0.3">
      <c r="J1440" s="16">
        <f t="shared" si="22"/>
        <v>0</v>
      </c>
    </row>
    <row r="1441" spans="10:10" x14ac:dyDescent="0.3">
      <c r="J1441" s="16">
        <f t="shared" si="22"/>
        <v>0</v>
      </c>
    </row>
    <row r="1442" spans="10:10" x14ac:dyDescent="0.3">
      <c r="J1442" s="16">
        <f t="shared" si="22"/>
        <v>0</v>
      </c>
    </row>
    <row r="1443" spans="10:10" x14ac:dyDescent="0.3">
      <c r="J1443" s="16">
        <f t="shared" si="22"/>
        <v>0</v>
      </c>
    </row>
    <row r="1444" spans="10:10" x14ac:dyDescent="0.3">
      <c r="J1444" s="16">
        <f t="shared" si="22"/>
        <v>0</v>
      </c>
    </row>
    <row r="1445" spans="10:10" x14ac:dyDescent="0.3">
      <c r="J1445" s="16">
        <f t="shared" si="22"/>
        <v>0</v>
      </c>
    </row>
    <row r="1446" spans="10:10" x14ac:dyDescent="0.3">
      <c r="J1446" s="16">
        <f t="shared" si="22"/>
        <v>0</v>
      </c>
    </row>
    <row r="1447" spans="10:10" x14ac:dyDescent="0.3">
      <c r="J1447" s="16">
        <f t="shared" si="22"/>
        <v>0</v>
      </c>
    </row>
    <row r="1448" spans="10:10" x14ac:dyDescent="0.3">
      <c r="J1448" s="16">
        <f t="shared" si="22"/>
        <v>0</v>
      </c>
    </row>
    <row r="1449" spans="10:10" x14ac:dyDescent="0.3">
      <c r="J1449" s="16">
        <f t="shared" si="22"/>
        <v>0</v>
      </c>
    </row>
    <row r="1450" spans="10:10" x14ac:dyDescent="0.3">
      <c r="J1450" s="16">
        <f t="shared" si="22"/>
        <v>0</v>
      </c>
    </row>
    <row r="1451" spans="10:10" x14ac:dyDescent="0.3">
      <c r="J1451" s="16">
        <f t="shared" si="22"/>
        <v>0</v>
      </c>
    </row>
    <row r="1452" spans="10:10" x14ac:dyDescent="0.3">
      <c r="J1452" s="16">
        <f t="shared" si="22"/>
        <v>0</v>
      </c>
    </row>
    <row r="1453" spans="10:10" x14ac:dyDescent="0.3">
      <c r="J1453" s="16">
        <f t="shared" si="22"/>
        <v>0</v>
      </c>
    </row>
    <row r="1454" spans="10:10" x14ac:dyDescent="0.3">
      <c r="J1454" s="16">
        <f t="shared" si="22"/>
        <v>0</v>
      </c>
    </row>
    <row r="1455" spans="10:10" x14ac:dyDescent="0.3">
      <c r="J1455" s="16">
        <f t="shared" si="22"/>
        <v>0</v>
      </c>
    </row>
    <row r="1456" spans="10:10" x14ac:dyDescent="0.3">
      <c r="J1456" s="16">
        <f t="shared" si="22"/>
        <v>0</v>
      </c>
    </row>
    <row r="1457" spans="10:10" x14ac:dyDescent="0.3">
      <c r="J1457" s="16">
        <f t="shared" si="22"/>
        <v>0</v>
      </c>
    </row>
    <row r="1458" spans="10:10" x14ac:dyDescent="0.3">
      <c r="J1458" s="16">
        <f t="shared" si="22"/>
        <v>0</v>
      </c>
    </row>
    <row r="1459" spans="10:10" x14ac:dyDescent="0.3">
      <c r="J1459" s="16">
        <f t="shared" si="22"/>
        <v>0</v>
      </c>
    </row>
    <row r="1460" spans="10:10" x14ac:dyDescent="0.3">
      <c r="J1460" s="16">
        <f t="shared" si="22"/>
        <v>0</v>
      </c>
    </row>
    <row r="1461" spans="10:10" x14ac:dyDescent="0.3">
      <c r="J1461" s="16">
        <f t="shared" si="22"/>
        <v>0</v>
      </c>
    </row>
    <row r="1462" spans="10:10" x14ac:dyDescent="0.3">
      <c r="J1462" s="16">
        <f t="shared" si="22"/>
        <v>0</v>
      </c>
    </row>
    <row r="1463" spans="10:10" x14ac:dyDescent="0.3">
      <c r="J1463" s="16">
        <f t="shared" si="22"/>
        <v>0</v>
      </c>
    </row>
    <row r="1464" spans="10:10" x14ac:dyDescent="0.3">
      <c r="J1464" s="16">
        <f t="shared" si="22"/>
        <v>0</v>
      </c>
    </row>
    <row r="1465" spans="10:10" x14ac:dyDescent="0.3">
      <c r="J1465" s="16">
        <f t="shared" si="22"/>
        <v>0</v>
      </c>
    </row>
    <row r="1466" spans="10:10" x14ac:dyDescent="0.3">
      <c r="J1466" s="16">
        <f t="shared" si="22"/>
        <v>0</v>
      </c>
    </row>
    <row r="1467" spans="10:10" x14ac:dyDescent="0.3">
      <c r="J1467" s="16">
        <f t="shared" si="22"/>
        <v>0</v>
      </c>
    </row>
    <row r="1468" spans="10:10" x14ac:dyDescent="0.3">
      <c r="J1468" s="16">
        <f t="shared" si="22"/>
        <v>0</v>
      </c>
    </row>
    <row r="1469" spans="10:10" x14ac:dyDescent="0.3">
      <c r="J1469" s="16">
        <f t="shared" si="22"/>
        <v>0</v>
      </c>
    </row>
    <row r="1470" spans="10:10" x14ac:dyDescent="0.3">
      <c r="J1470" s="16">
        <f t="shared" si="22"/>
        <v>0</v>
      </c>
    </row>
    <row r="1471" spans="10:10" x14ac:dyDescent="0.3">
      <c r="J1471" s="16">
        <f t="shared" si="22"/>
        <v>0</v>
      </c>
    </row>
    <row r="1472" spans="10:10" x14ac:dyDescent="0.3">
      <c r="J1472" s="16">
        <f t="shared" si="22"/>
        <v>0</v>
      </c>
    </row>
    <row r="1473" spans="10:10" x14ac:dyDescent="0.3">
      <c r="J1473" s="16">
        <f t="shared" si="22"/>
        <v>0</v>
      </c>
    </row>
    <row r="1474" spans="10:10" x14ac:dyDescent="0.3">
      <c r="J1474" s="16">
        <f t="shared" si="22"/>
        <v>0</v>
      </c>
    </row>
    <row r="1475" spans="10:10" x14ac:dyDescent="0.3">
      <c r="J1475" s="16">
        <f t="shared" si="22"/>
        <v>0</v>
      </c>
    </row>
    <row r="1476" spans="10:10" x14ac:dyDescent="0.3">
      <c r="J1476" s="16">
        <f t="shared" ref="J1476:J1539" si="23">+H1476+I1476</f>
        <v>0</v>
      </c>
    </row>
    <row r="1477" spans="10:10" x14ac:dyDescent="0.3">
      <c r="J1477" s="16">
        <f t="shared" si="23"/>
        <v>0</v>
      </c>
    </row>
    <row r="1478" spans="10:10" x14ac:dyDescent="0.3">
      <c r="J1478" s="16">
        <f t="shared" si="23"/>
        <v>0</v>
      </c>
    </row>
    <row r="1479" spans="10:10" x14ac:dyDescent="0.3">
      <c r="J1479" s="16">
        <f t="shared" si="23"/>
        <v>0</v>
      </c>
    </row>
    <row r="1480" spans="10:10" x14ac:dyDescent="0.3">
      <c r="J1480" s="16">
        <f t="shared" si="23"/>
        <v>0</v>
      </c>
    </row>
    <row r="1481" spans="10:10" x14ac:dyDescent="0.3">
      <c r="J1481" s="16">
        <f t="shared" si="23"/>
        <v>0</v>
      </c>
    </row>
    <row r="1482" spans="10:10" x14ac:dyDescent="0.3">
      <c r="J1482" s="16">
        <f t="shared" si="23"/>
        <v>0</v>
      </c>
    </row>
    <row r="1483" spans="10:10" x14ac:dyDescent="0.3">
      <c r="J1483" s="16">
        <f t="shared" si="23"/>
        <v>0</v>
      </c>
    </row>
    <row r="1484" spans="10:10" x14ac:dyDescent="0.3">
      <c r="J1484" s="16">
        <f t="shared" si="23"/>
        <v>0</v>
      </c>
    </row>
    <row r="1485" spans="10:10" x14ac:dyDescent="0.3">
      <c r="J1485" s="16">
        <f t="shared" si="23"/>
        <v>0</v>
      </c>
    </row>
    <row r="1486" spans="10:10" x14ac:dyDescent="0.3">
      <c r="J1486" s="16">
        <f t="shared" si="23"/>
        <v>0</v>
      </c>
    </row>
    <row r="1487" spans="10:10" x14ac:dyDescent="0.3">
      <c r="J1487" s="16">
        <f t="shared" si="23"/>
        <v>0</v>
      </c>
    </row>
    <row r="1488" spans="10:10" x14ac:dyDescent="0.3">
      <c r="J1488" s="16">
        <f t="shared" si="23"/>
        <v>0</v>
      </c>
    </row>
    <row r="1489" spans="10:10" x14ac:dyDescent="0.3">
      <c r="J1489" s="16">
        <f t="shared" si="23"/>
        <v>0</v>
      </c>
    </row>
    <row r="1490" spans="10:10" x14ac:dyDescent="0.3">
      <c r="J1490" s="16">
        <f t="shared" si="23"/>
        <v>0</v>
      </c>
    </row>
    <row r="1491" spans="10:10" x14ac:dyDescent="0.3">
      <c r="J1491" s="16">
        <f t="shared" si="23"/>
        <v>0</v>
      </c>
    </row>
    <row r="1492" spans="10:10" x14ac:dyDescent="0.3">
      <c r="J1492" s="16">
        <f t="shared" si="23"/>
        <v>0</v>
      </c>
    </row>
    <row r="1493" spans="10:10" x14ac:dyDescent="0.3">
      <c r="J1493" s="16">
        <f t="shared" si="23"/>
        <v>0</v>
      </c>
    </row>
    <row r="1494" spans="10:10" x14ac:dyDescent="0.3">
      <c r="J1494" s="16">
        <f t="shared" si="23"/>
        <v>0</v>
      </c>
    </row>
    <row r="1495" spans="10:10" x14ac:dyDescent="0.3">
      <c r="J1495" s="16">
        <f t="shared" si="23"/>
        <v>0</v>
      </c>
    </row>
    <row r="1496" spans="10:10" x14ac:dyDescent="0.3">
      <c r="J1496" s="16">
        <f t="shared" si="23"/>
        <v>0</v>
      </c>
    </row>
    <row r="1497" spans="10:10" x14ac:dyDescent="0.3">
      <c r="J1497" s="16">
        <f t="shared" si="23"/>
        <v>0</v>
      </c>
    </row>
    <row r="1498" spans="10:10" x14ac:dyDescent="0.3">
      <c r="J1498" s="16">
        <f t="shared" si="23"/>
        <v>0</v>
      </c>
    </row>
    <row r="1499" spans="10:10" x14ac:dyDescent="0.3">
      <c r="J1499" s="16">
        <f t="shared" si="23"/>
        <v>0</v>
      </c>
    </row>
    <row r="1500" spans="10:10" x14ac:dyDescent="0.3">
      <c r="J1500" s="16">
        <f t="shared" si="23"/>
        <v>0</v>
      </c>
    </row>
    <row r="1501" spans="10:10" x14ac:dyDescent="0.3">
      <c r="J1501" s="16">
        <f t="shared" si="23"/>
        <v>0</v>
      </c>
    </row>
    <row r="1502" spans="10:10" x14ac:dyDescent="0.3">
      <c r="J1502" s="16">
        <f t="shared" si="23"/>
        <v>0</v>
      </c>
    </row>
    <row r="1503" spans="10:10" x14ac:dyDescent="0.3">
      <c r="J1503" s="16">
        <f t="shared" si="23"/>
        <v>0</v>
      </c>
    </row>
    <row r="1504" spans="10:10" x14ac:dyDescent="0.3">
      <c r="J1504" s="16">
        <f t="shared" si="23"/>
        <v>0</v>
      </c>
    </row>
    <row r="1505" spans="10:10" x14ac:dyDescent="0.3">
      <c r="J1505" s="16">
        <f t="shared" si="23"/>
        <v>0</v>
      </c>
    </row>
    <row r="1506" spans="10:10" x14ac:dyDescent="0.3">
      <c r="J1506" s="16">
        <f t="shared" si="23"/>
        <v>0</v>
      </c>
    </row>
    <row r="1507" spans="10:10" x14ac:dyDescent="0.3">
      <c r="J1507" s="16">
        <f t="shared" si="23"/>
        <v>0</v>
      </c>
    </row>
    <row r="1508" spans="10:10" x14ac:dyDescent="0.3">
      <c r="J1508" s="16">
        <f t="shared" si="23"/>
        <v>0</v>
      </c>
    </row>
    <row r="1509" spans="10:10" x14ac:dyDescent="0.3">
      <c r="J1509" s="16">
        <f t="shared" si="23"/>
        <v>0</v>
      </c>
    </row>
    <row r="1510" spans="10:10" x14ac:dyDescent="0.3">
      <c r="J1510" s="16">
        <f t="shared" si="23"/>
        <v>0</v>
      </c>
    </row>
    <row r="1511" spans="10:10" x14ac:dyDescent="0.3">
      <c r="J1511" s="16">
        <f t="shared" si="23"/>
        <v>0</v>
      </c>
    </row>
    <row r="1512" spans="10:10" x14ac:dyDescent="0.3">
      <c r="J1512" s="16">
        <f t="shared" si="23"/>
        <v>0</v>
      </c>
    </row>
    <row r="1513" spans="10:10" x14ac:dyDescent="0.3">
      <c r="J1513" s="16">
        <f t="shared" si="23"/>
        <v>0</v>
      </c>
    </row>
    <row r="1514" spans="10:10" x14ac:dyDescent="0.3">
      <c r="J1514" s="16">
        <f t="shared" si="23"/>
        <v>0</v>
      </c>
    </row>
    <row r="1515" spans="10:10" x14ac:dyDescent="0.3">
      <c r="J1515" s="16">
        <f t="shared" si="23"/>
        <v>0</v>
      </c>
    </row>
    <row r="1516" spans="10:10" x14ac:dyDescent="0.3">
      <c r="J1516" s="16">
        <f t="shared" si="23"/>
        <v>0</v>
      </c>
    </row>
    <row r="1517" spans="10:10" x14ac:dyDescent="0.3">
      <c r="J1517" s="16">
        <f t="shared" si="23"/>
        <v>0</v>
      </c>
    </row>
    <row r="1518" spans="10:10" x14ac:dyDescent="0.3">
      <c r="J1518" s="16">
        <f t="shared" si="23"/>
        <v>0</v>
      </c>
    </row>
    <row r="1519" spans="10:10" x14ac:dyDescent="0.3">
      <c r="J1519" s="16">
        <f t="shared" si="23"/>
        <v>0</v>
      </c>
    </row>
    <row r="1520" spans="10:10" x14ac:dyDescent="0.3">
      <c r="J1520" s="16">
        <f t="shared" si="23"/>
        <v>0</v>
      </c>
    </row>
    <row r="1521" spans="10:10" x14ac:dyDescent="0.3">
      <c r="J1521" s="16">
        <f t="shared" si="23"/>
        <v>0</v>
      </c>
    </row>
    <row r="1522" spans="10:10" x14ac:dyDescent="0.3">
      <c r="J1522" s="16">
        <f t="shared" si="23"/>
        <v>0</v>
      </c>
    </row>
    <row r="1523" spans="10:10" x14ac:dyDescent="0.3">
      <c r="J1523" s="16">
        <f t="shared" si="23"/>
        <v>0</v>
      </c>
    </row>
    <row r="1524" spans="10:10" x14ac:dyDescent="0.3">
      <c r="J1524" s="16">
        <f t="shared" si="23"/>
        <v>0</v>
      </c>
    </row>
    <row r="1525" spans="10:10" x14ac:dyDescent="0.3">
      <c r="J1525" s="16">
        <f t="shared" si="23"/>
        <v>0</v>
      </c>
    </row>
    <row r="1526" spans="10:10" x14ac:dyDescent="0.3">
      <c r="J1526" s="16">
        <f t="shared" si="23"/>
        <v>0</v>
      </c>
    </row>
    <row r="1527" spans="10:10" x14ac:dyDescent="0.3">
      <c r="J1527" s="16">
        <f t="shared" si="23"/>
        <v>0</v>
      </c>
    </row>
    <row r="1528" spans="10:10" x14ac:dyDescent="0.3">
      <c r="J1528" s="16">
        <f t="shared" si="23"/>
        <v>0</v>
      </c>
    </row>
    <row r="1529" spans="10:10" x14ac:dyDescent="0.3">
      <c r="J1529" s="16">
        <f t="shared" si="23"/>
        <v>0</v>
      </c>
    </row>
    <row r="1530" spans="10:10" x14ac:dyDescent="0.3">
      <c r="J1530" s="16">
        <f t="shared" si="23"/>
        <v>0</v>
      </c>
    </row>
    <row r="1531" spans="10:10" x14ac:dyDescent="0.3">
      <c r="J1531" s="16">
        <f t="shared" si="23"/>
        <v>0</v>
      </c>
    </row>
    <row r="1532" spans="10:10" x14ac:dyDescent="0.3">
      <c r="J1532" s="16">
        <f t="shared" si="23"/>
        <v>0</v>
      </c>
    </row>
    <row r="1533" spans="10:10" x14ac:dyDescent="0.3">
      <c r="J1533" s="16">
        <f t="shared" si="23"/>
        <v>0</v>
      </c>
    </row>
    <row r="1534" spans="10:10" x14ac:dyDescent="0.3">
      <c r="J1534" s="16">
        <f t="shared" si="23"/>
        <v>0</v>
      </c>
    </row>
    <row r="1535" spans="10:10" x14ac:dyDescent="0.3">
      <c r="J1535" s="16">
        <f t="shared" si="23"/>
        <v>0</v>
      </c>
    </row>
    <row r="1536" spans="10:10" x14ac:dyDescent="0.3">
      <c r="J1536" s="16">
        <f t="shared" si="23"/>
        <v>0</v>
      </c>
    </row>
    <row r="1537" spans="10:10" x14ac:dyDescent="0.3">
      <c r="J1537" s="16">
        <f t="shared" si="23"/>
        <v>0</v>
      </c>
    </row>
    <row r="1538" spans="10:10" x14ac:dyDescent="0.3">
      <c r="J1538" s="16">
        <f t="shared" si="23"/>
        <v>0</v>
      </c>
    </row>
    <row r="1539" spans="10:10" x14ac:dyDescent="0.3">
      <c r="J1539" s="16">
        <f t="shared" si="23"/>
        <v>0</v>
      </c>
    </row>
    <row r="1540" spans="10:10" x14ac:dyDescent="0.3">
      <c r="J1540" s="16">
        <f t="shared" ref="J1540:J1603" si="24">+H1540+I1540</f>
        <v>0</v>
      </c>
    </row>
    <row r="1541" spans="10:10" x14ac:dyDescent="0.3">
      <c r="J1541" s="16">
        <f t="shared" si="24"/>
        <v>0</v>
      </c>
    </row>
    <row r="1542" spans="10:10" x14ac:dyDescent="0.3">
      <c r="J1542" s="16">
        <f t="shared" si="24"/>
        <v>0</v>
      </c>
    </row>
    <row r="1543" spans="10:10" x14ac:dyDescent="0.3">
      <c r="J1543" s="16">
        <f t="shared" si="24"/>
        <v>0</v>
      </c>
    </row>
    <row r="1544" spans="10:10" x14ac:dyDescent="0.3">
      <c r="J1544" s="16">
        <f t="shared" si="24"/>
        <v>0</v>
      </c>
    </row>
    <row r="1545" spans="10:10" x14ac:dyDescent="0.3">
      <c r="J1545" s="16">
        <f t="shared" si="24"/>
        <v>0</v>
      </c>
    </row>
    <row r="1546" spans="10:10" x14ac:dyDescent="0.3">
      <c r="J1546" s="16">
        <f t="shared" si="24"/>
        <v>0</v>
      </c>
    </row>
    <row r="1547" spans="10:10" x14ac:dyDescent="0.3">
      <c r="J1547" s="16">
        <f t="shared" si="24"/>
        <v>0</v>
      </c>
    </row>
    <row r="1548" spans="10:10" x14ac:dyDescent="0.3">
      <c r="J1548" s="16">
        <f t="shared" si="24"/>
        <v>0</v>
      </c>
    </row>
    <row r="1549" spans="10:10" x14ac:dyDescent="0.3">
      <c r="J1549" s="16">
        <f t="shared" si="24"/>
        <v>0</v>
      </c>
    </row>
    <row r="1550" spans="10:10" x14ac:dyDescent="0.3">
      <c r="J1550" s="16">
        <f t="shared" si="24"/>
        <v>0</v>
      </c>
    </row>
    <row r="1551" spans="10:10" x14ac:dyDescent="0.3">
      <c r="J1551" s="16">
        <f t="shared" si="24"/>
        <v>0</v>
      </c>
    </row>
    <row r="1552" spans="10:10" x14ac:dyDescent="0.3">
      <c r="J1552" s="16">
        <f t="shared" si="24"/>
        <v>0</v>
      </c>
    </row>
    <row r="1553" spans="10:10" x14ac:dyDescent="0.3">
      <c r="J1553" s="16">
        <f t="shared" si="24"/>
        <v>0</v>
      </c>
    </row>
    <row r="1554" spans="10:10" x14ac:dyDescent="0.3">
      <c r="J1554" s="16">
        <f t="shared" si="24"/>
        <v>0</v>
      </c>
    </row>
    <row r="1555" spans="10:10" x14ac:dyDescent="0.3">
      <c r="J1555" s="16">
        <f t="shared" si="24"/>
        <v>0</v>
      </c>
    </row>
    <row r="1556" spans="10:10" x14ac:dyDescent="0.3">
      <c r="J1556" s="16">
        <f t="shared" si="24"/>
        <v>0</v>
      </c>
    </row>
    <row r="1557" spans="10:10" x14ac:dyDescent="0.3">
      <c r="J1557" s="16">
        <f t="shared" si="24"/>
        <v>0</v>
      </c>
    </row>
    <row r="1558" spans="10:10" x14ac:dyDescent="0.3">
      <c r="J1558" s="16">
        <f t="shared" si="24"/>
        <v>0</v>
      </c>
    </row>
    <row r="1559" spans="10:10" x14ac:dyDescent="0.3">
      <c r="J1559" s="16">
        <f t="shared" si="24"/>
        <v>0</v>
      </c>
    </row>
    <row r="1560" spans="10:10" x14ac:dyDescent="0.3">
      <c r="J1560" s="16">
        <f t="shared" si="24"/>
        <v>0</v>
      </c>
    </row>
    <row r="1561" spans="10:10" x14ac:dyDescent="0.3">
      <c r="J1561" s="16">
        <f t="shared" si="24"/>
        <v>0</v>
      </c>
    </row>
    <row r="1562" spans="10:10" x14ac:dyDescent="0.3">
      <c r="J1562" s="16">
        <f t="shared" si="24"/>
        <v>0</v>
      </c>
    </row>
    <row r="1563" spans="10:10" x14ac:dyDescent="0.3">
      <c r="J1563" s="16">
        <f t="shared" si="24"/>
        <v>0</v>
      </c>
    </row>
    <row r="1564" spans="10:10" x14ac:dyDescent="0.3">
      <c r="J1564" s="16">
        <f t="shared" si="24"/>
        <v>0</v>
      </c>
    </row>
    <row r="1565" spans="10:10" x14ac:dyDescent="0.3">
      <c r="J1565" s="16">
        <f t="shared" si="24"/>
        <v>0</v>
      </c>
    </row>
    <row r="1566" spans="10:10" x14ac:dyDescent="0.3">
      <c r="J1566" s="16">
        <f t="shared" si="24"/>
        <v>0</v>
      </c>
    </row>
    <row r="1567" spans="10:10" x14ac:dyDescent="0.3">
      <c r="J1567" s="16">
        <f t="shared" si="24"/>
        <v>0</v>
      </c>
    </row>
    <row r="1568" spans="10:10" x14ac:dyDescent="0.3">
      <c r="J1568" s="16">
        <f t="shared" si="24"/>
        <v>0</v>
      </c>
    </row>
    <row r="1569" spans="10:10" x14ac:dyDescent="0.3">
      <c r="J1569" s="16">
        <f t="shared" si="24"/>
        <v>0</v>
      </c>
    </row>
    <row r="1570" spans="10:10" x14ac:dyDescent="0.3">
      <c r="J1570" s="16">
        <f t="shared" si="24"/>
        <v>0</v>
      </c>
    </row>
    <row r="1571" spans="10:10" x14ac:dyDescent="0.3">
      <c r="J1571" s="16">
        <f t="shared" si="24"/>
        <v>0</v>
      </c>
    </row>
    <row r="1572" spans="10:10" x14ac:dyDescent="0.3">
      <c r="J1572" s="16">
        <f t="shared" si="24"/>
        <v>0</v>
      </c>
    </row>
    <row r="1573" spans="10:10" x14ac:dyDescent="0.3">
      <c r="J1573" s="16">
        <f t="shared" si="24"/>
        <v>0</v>
      </c>
    </row>
    <row r="1574" spans="10:10" x14ac:dyDescent="0.3">
      <c r="J1574" s="16">
        <f t="shared" si="24"/>
        <v>0</v>
      </c>
    </row>
    <row r="1575" spans="10:10" x14ac:dyDescent="0.3">
      <c r="J1575" s="16">
        <f t="shared" si="24"/>
        <v>0</v>
      </c>
    </row>
    <row r="1576" spans="10:10" x14ac:dyDescent="0.3">
      <c r="J1576" s="16">
        <f t="shared" si="24"/>
        <v>0</v>
      </c>
    </row>
    <row r="1577" spans="10:10" x14ac:dyDescent="0.3">
      <c r="J1577" s="16">
        <f t="shared" si="24"/>
        <v>0</v>
      </c>
    </row>
    <row r="1578" spans="10:10" x14ac:dyDescent="0.3">
      <c r="J1578" s="16">
        <f t="shared" si="24"/>
        <v>0</v>
      </c>
    </row>
    <row r="1579" spans="10:10" x14ac:dyDescent="0.3">
      <c r="J1579" s="16">
        <f t="shared" si="24"/>
        <v>0</v>
      </c>
    </row>
    <row r="1580" spans="10:10" x14ac:dyDescent="0.3">
      <c r="J1580" s="16">
        <f t="shared" si="24"/>
        <v>0</v>
      </c>
    </row>
    <row r="1581" spans="10:10" x14ac:dyDescent="0.3">
      <c r="J1581" s="16">
        <f t="shared" si="24"/>
        <v>0</v>
      </c>
    </row>
    <row r="1582" spans="10:10" x14ac:dyDescent="0.3">
      <c r="J1582" s="16">
        <f t="shared" si="24"/>
        <v>0</v>
      </c>
    </row>
    <row r="1583" spans="10:10" x14ac:dyDescent="0.3">
      <c r="J1583" s="16">
        <f t="shared" si="24"/>
        <v>0</v>
      </c>
    </row>
    <row r="1584" spans="10:10" x14ac:dyDescent="0.3">
      <c r="J1584" s="16">
        <f t="shared" si="24"/>
        <v>0</v>
      </c>
    </row>
    <row r="1585" spans="10:10" x14ac:dyDescent="0.3">
      <c r="J1585" s="16">
        <f t="shared" si="24"/>
        <v>0</v>
      </c>
    </row>
    <row r="1586" spans="10:10" x14ac:dyDescent="0.3">
      <c r="J1586" s="16">
        <f t="shared" si="24"/>
        <v>0</v>
      </c>
    </row>
    <row r="1587" spans="10:10" x14ac:dyDescent="0.3">
      <c r="J1587" s="16">
        <f t="shared" si="24"/>
        <v>0</v>
      </c>
    </row>
    <row r="1588" spans="10:10" x14ac:dyDescent="0.3">
      <c r="J1588" s="16">
        <f t="shared" si="24"/>
        <v>0</v>
      </c>
    </row>
    <row r="1589" spans="10:10" x14ac:dyDescent="0.3">
      <c r="J1589" s="16">
        <f t="shared" si="24"/>
        <v>0</v>
      </c>
    </row>
    <row r="1590" spans="10:10" x14ac:dyDescent="0.3">
      <c r="J1590" s="16">
        <f t="shared" si="24"/>
        <v>0</v>
      </c>
    </row>
    <row r="1591" spans="10:10" x14ac:dyDescent="0.3">
      <c r="J1591" s="16">
        <f t="shared" si="24"/>
        <v>0</v>
      </c>
    </row>
    <row r="1592" spans="10:10" x14ac:dyDescent="0.3">
      <c r="J1592" s="16">
        <f t="shared" si="24"/>
        <v>0</v>
      </c>
    </row>
    <row r="1593" spans="10:10" x14ac:dyDescent="0.3">
      <c r="J1593" s="16">
        <f t="shared" si="24"/>
        <v>0</v>
      </c>
    </row>
    <row r="1594" spans="10:10" x14ac:dyDescent="0.3">
      <c r="J1594" s="16">
        <f t="shared" si="24"/>
        <v>0</v>
      </c>
    </row>
    <row r="1595" spans="10:10" x14ac:dyDescent="0.3">
      <c r="J1595" s="16">
        <f t="shared" si="24"/>
        <v>0</v>
      </c>
    </row>
    <row r="1596" spans="10:10" x14ac:dyDescent="0.3">
      <c r="J1596" s="16">
        <f t="shared" si="24"/>
        <v>0</v>
      </c>
    </row>
    <row r="1597" spans="10:10" x14ac:dyDescent="0.3">
      <c r="J1597" s="16">
        <f t="shared" si="24"/>
        <v>0</v>
      </c>
    </row>
    <row r="1598" spans="10:10" x14ac:dyDescent="0.3">
      <c r="J1598" s="16">
        <f t="shared" si="24"/>
        <v>0</v>
      </c>
    </row>
    <row r="1599" spans="10:10" x14ac:dyDescent="0.3">
      <c r="J1599" s="16">
        <f t="shared" si="24"/>
        <v>0</v>
      </c>
    </row>
    <row r="1600" spans="10:10" x14ac:dyDescent="0.3">
      <c r="J1600" s="16">
        <f t="shared" si="24"/>
        <v>0</v>
      </c>
    </row>
    <row r="1601" spans="10:10" x14ac:dyDescent="0.3">
      <c r="J1601" s="16">
        <f t="shared" si="24"/>
        <v>0</v>
      </c>
    </row>
    <row r="1602" spans="10:10" x14ac:dyDescent="0.3">
      <c r="J1602" s="16">
        <f t="shared" si="24"/>
        <v>0</v>
      </c>
    </row>
    <row r="1603" spans="10:10" x14ac:dyDescent="0.3">
      <c r="J1603" s="16">
        <f t="shared" si="24"/>
        <v>0</v>
      </c>
    </row>
    <row r="1604" spans="10:10" x14ac:dyDescent="0.3">
      <c r="J1604" s="16">
        <f t="shared" ref="J1604:J1667" si="25">+H1604+I1604</f>
        <v>0</v>
      </c>
    </row>
    <row r="1605" spans="10:10" x14ac:dyDescent="0.3">
      <c r="J1605" s="16">
        <f t="shared" si="25"/>
        <v>0</v>
      </c>
    </row>
    <row r="1606" spans="10:10" x14ac:dyDescent="0.3">
      <c r="J1606" s="16">
        <f t="shared" si="25"/>
        <v>0</v>
      </c>
    </row>
    <row r="1607" spans="10:10" x14ac:dyDescent="0.3">
      <c r="J1607" s="16">
        <f t="shared" si="25"/>
        <v>0</v>
      </c>
    </row>
    <row r="1608" spans="10:10" x14ac:dyDescent="0.3">
      <c r="J1608" s="16">
        <f t="shared" si="25"/>
        <v>0</v>
      </c>
    </row>
    <row r="1609" spans="10:10" x14ac:dyDescent="0.3">
      <c r="J1609" s="16">
        <f t="shared" si="25"/>
        <v>0</v>
      </c>
    </row>
    <row r="1610" spans="10:10" x14ac:dyDescent="0.3">
      <c r="J1610" s="16">
        <f t="shared" si="25"/>
        <v>0</v>
      </c>
    </row>
    <row r="1611" spans="10:10" x14ac:dyDescent="0.3">
      <c r="J1611" s="16">
        <f t="shared" si="25"/>
        <v>0</v>
      </c>
    </row>
    <row r="1612" spans="10:10" x14ac:dyDescent="0.3">
      <c r="J1612" s="16">
        <f t="shared" si="25"/>
        <v>0</v>
      </c>
    </row>
    <row r="1613" spans="10:10" x14ac:dyDescent="0.3">
      <c r="J1613" s="16">
        <f t="shared" si="25"/>
        <v>0</v>
      </c>
    </row>
    <row r="1614" spans="10:10" x14ac:dyDescent="0.3">
      <c r="J1614" s="16">
        <f t="shared" si="25"/>
        <v>0</v>
      </c>
    </row>
    <row r="1615" spans="10:10" x14ac:dyDescent="0.3">
      <c r="J1615" s="16">
        <f t="shared" si="25"/>
        <v>0</v>
      </c>
    </row>
    <row r="1616" spans="10:10" x14ac:dyDescent="0.3">
      <c r="J1616" s="16">
        <f t="shared" si="25"/>
        <v>0</v>
      </c>
    </row>
    <row r="1617" spans="10:10" x14ac:dyDescent="0.3">
      <c r="J1617" s="16">
        <f t="shared" si="25"/>
        <v>0</v>
      </c>
    </row>
    <row r="1618" spans="10:10" x14ac:dyDescent="0.3">
      <c r="J1618" s="16">
        <f t="shared" si="25"/>
        <v>0</v>
      </c>
    </row>
    <row r="1619" spans="10:10" x14ac:dyDescent="0.3">
      <c r="J1619" s="16">
        <f t="shared" si="25"/>
        <v>0</v>
      </c>
    </row>
    <row r="1620" spans="10:10" x14ac:dyDescent="0.3">
      <c r="J1620" s="16">
        <f t="shared" si="25"/>
        <v>0</v>
      </c>
    </row>
    <row r="1621" spans="10:10" x14ac:dyDescent="0.3">
      <c r="J1621" s="16">
        <f t="shared" si="25"/>
        <v>0</v>
      </c>
    </row>
    <row r="1622" spans="10:10" x14ac:dyDescent="0.3">
      <c r="J1622" s="16">
        <f t="shared" si="25"/>
        <v>0</v>
      </c>
    </row>
    <row r="1623" spans="10:10" x14ac:dyDescent="0.3">
      <c r="J1623" s="16">
        <f t="shared" si="25"/>
        <v>0</v>
      </c>
    </row>
    <row r="1624" spans="10:10" x14ac:dyDescent="0.3">
      <c r="J1624" s="16">
        <f t="shared" si="25"/>
        <v>0</v>
      </c>
    </row>
    <row r="1625" spans="10:10" x14ac:dyDescent="0.3">
      <c r="J1625" s="16">
        <f t="shared" si="25"/>
        <v>0</v>
      </c>
    </row>
    <row r="1626" spans="10:10" x14ac:dyDescent="0.3">
      <c r="J1626" s="16">
        <f t="shared" si="25"/>
        <v>0</v>
      </c>
    </row>
    <row r="1627" spans="10:10" x14ac:dyDescent="0.3">
      <c r="J1627" s="16">
        <f t="shared" si="25"/>
        <v>0</v>
      </c>
    </row>
    <row r="1628" spans="10:10" x14ac:dyDescent="0.3">
      <c r="J1628" s="16">
        <f t="shared" si="25"/>
        <v>0</v>
      </c>
    </row>
    <row r="1629" spans="10:10" x14ac:dyDescent="0.3">
      <c r="J1629" s="16">
        <f t="shared" si="25"/>
        <v>0</v>
      </c>
    </row>
    <row r="1630" spans="10:10" x14ac:dyDescent="0.3">
      <c r="J1630" s="16">
        <f t="shared" si="25"/>
        <v>0</v>
      </c>
    </row>
    <row r="1631" spans="10:10" x14ac:dyDescent="0.3">
      <c r="J1631" s="16">
        <f t="shared" si="25"/>
        <v>0</v>
      </c>
    </row>
    <row r="1632" spans="10:10" x14ac:dyDescent="0.3">
      <c r="J1632" s="16">
        <f t="shared" si="25"/>
        <v>0</v>
      </c>
    </row>
    <row r="1633" spans="10:10" x14ac:dyDescent="0.3">
      <c r="J1633" s="16">
        <f t="shared" si="25"/>
        <v>0</v>
      </c>
    </row>
    <row r="1634" spans="10:10" x14ac:dyDescent="0.3">
      <c r="J1634" s="16">
        <f t="shared" si="25"/>
        <v>0</v>
      </c>
    </row>
    <row r="1635" spans="10:10" x14ac:dyDescent="0.3">
      <c r="J1635" s="16">
        <f t="shared" si="25"/>
        <v>0</v>
      </c>
    </row>
    <row r="1636" spans="10:10" x14ac:dyDescent="0.3">
      <c r="J1636" s="16">
        <f t="shared" si="25"/>
        <v>0</v>
      </c>
    </row>
    <row r="1637" spans="10:10" x14ac:dyDescent="0.3">
      <c r="J1637" s="16">
        <f t="shared" si="25"/>
        <v>0</v>
      </c>
    </row>
    <row r="1638" spans="10:10" x14ac:dyDescent="0.3">
      <c r="J1638" s="16">
        <f t="shared" si="25"/>
        <v>0</v>
      </c>
    </row>
    <row r="1639" spans="10:10" x14ac:dyDescent="0.3">
      <c r="J1639" s="16">
        <f t="shared" si="25"/>
        <v>0</v>
      </c>
    </row>
    <row r="1640" spans="10:10" x14ac:dyDescent="0.3">
      <c r="J1640" s="16">
        <f t="shared" si="25"/>
        <v>0</v>
      </c>
    </row>
    <row r="1641" spans="10:10" x14ac:dyDescent="0.3">
      <c r="J1641" s="16">
        <f t="shared" si="25"/>
        <v>0</v>
      </c>
    </row>
    <row r="1642" spans="10:10" x14ac:dyDescent="0.3">
      <c r="J1642" s="16">
        <f t="shared" si="25"/>
        <v>0</v>
      </c>
    </row>
    <row r="1643" spans="10:10" x14ac:dyDescent="0.3">
      <c r="J1643" s="16">
        <f t="shared" si="25"/>
        <v>0</v>
      </c>
    </row>
    <row r="1644" spans="10:10" x14ac:dyDescent="0.3">
      <c r="J1644" s="16">
        <f t="shared" si="25"/>
        <v>0</v>
      </c>
    </row>
    <row r="1645" spans="10:10" x14ac:dyDescent="0.3">
      <c r="J1645" s="16">
        <f t="shared" si="25"/>
        <v>0</v>
      </c>
    </row>
    <row r="1646" spans="10:10" x14ac:dyDescent="0.3">
      <c r="J1646" s="16">
        <f t="shared" si="25"/>
        <v>0</v>
      </c>
    </row>
    <row r="1647" spans="10:10" x14ac:dyDescent="0.3">
      <c r="J1647" s="16">
        <f t="shared" si="25"/>
        <v>0</v>
      </c>
    </row>
    <row r="1648" spans="10:10" x14ac:dyDescent="0.3">
      <c r="J1648" s="16">
        <f t="shared" si="25"/>
        <v>0</v>
      </c>
    </row>
    <row r="1649" spans="10:10" x14ac:dyDescent="0.3">
      <c r="J1649" s="16">
        <f t="shared" si="25"/>
        <v>0</v>
      </c>
    </row>
    <row r="1650" spans="10:10" x14ac:dyDescent="0.3">
      <c r="J1650" s="16">
        <f t="shared" si="25"/>
        <v>0</v>
      </c>
    </row>
    <row r="1651" spans="10:10" x14ac:dyDescent="0.3">
      <c r="J1651" s="16">
        <f t="shared" si="25"/>
        <v>0</v>
      </c>
    </row>
    <row r="1652" spans="10:10" x14ac:dyDescent="0.3">
      <c r="J1652" s="16">
        <f t="shared" si="25"/>
        <v>0</v>
      </c>
    </row>
    <row r="1653" spans="10:10" x14ac:dyDescent="0.3">
      <c r="J1653" s="16">
        <f t="shared" si="25"/>
        <v>0</v>
      </c>
    </row>
    <row r="1654" spans="10:10" x14ac:dyDescent="0.3">
      <c r="J1654" s="16">
        <f t="shared" si="25"/>
        <v>0</v>
      </c>
    </row>
    <row r="1655" spans="10:10" x14ac:dyDescent="0.3">
      <c r="J1655" s="16">
        <f t="shared" si="25"/>
        <v>0</v>
      </c>
    </row>
    <row r="1656" spans="10:10" x14ac:dyDescent="0.3">
      <c r="J1656" s="16">
        <f t="shared" si="25"/>
        <v>0</v>
      </c>
    </row>
    <row r="1657" spans="10:10" x14ac:dyDescent="0.3">
      <c r="J1657" s="16">
        <f t="shared" si="25"/>
        <v>0</v>
      </c>
    </row>
    <row r="1658" spans="10:10" x14ac:dyDescent="0.3">
      <c r="J1658" s="16">
        <f t="shared" si="25"/>
        <v>0</v>
      </c>
    </row>
    <row r="1659" spans="10:10" x14ac:dyDescent="0.3">
      <c r="J1659" s="16">
        <f t="shared" si="25"/>
        <v>0</v>
      </c>
    </row>
    <row r="1660" spans="10:10" x14ac:dyDescent="0.3">
      <c r="J1660" s="16">
        <f t="shared" si="25"/>
        <v>0</v>
      </c>
    </row>
    <row r="1661" spans="10:10" x14ac:dyDescent="0.3">
      <c r="J1661" s="16">
        <f t="shared" si="25"/>
        <v>0</v>
      </c>
    </row>
    <row r="1662" spans="10:10" x14ac:dyDescent="0.3">
      <c r="J1662" s="16">
        <f t="shared" si="25"/>
        <v>0</v>
      </c>
    </row>
    <row r="1663" spans="10:10" x14ac:dyDescent="0.3">
      <c r="J1663" s="16">
        <f t="shared" si="25"/>
        <v>0</v>
      </c>
    </row>
    <row r="1664" spans="10:10" x14ac:dyDescent="0.3">
      <c r="J1664" s="16">
        <f t="shared" si="25"/>
        <v>0</v>
      </c>
    </row>
    <row r="1665" spans="10:10" x14ac:dyDescent="0.3">
      <c r="J1665" s="16">
        <f t="shared" si="25"/>
        <v>0</v>
      </c>
    </row>
    <row r="1666" spans="10:10" x14ac:dyDescent="0.3">
      <c r="J1666" s="16">
        <f t="shared" si="25"/>
        <v>0</v>
      </c>
    </row>
    <row r="1667" spans="10:10" x14ac:dyDescent="0.3">
      <c r="J1667" s="16">
        <f t="shared" si="25"/>
        <v>0</v>
      </c>
    </row>
    <row r="1668" spans="10:10" x14ac:dyDescent="0.3">
      <c r="J1668" s="16">
        <f t="shared" ref="J1668:J1723" si="26">+H1668+I1668</f>
        <v>0</v>
      </c>
    </row>
    <row r="1669" spans="10:10" x14ac:dyDescent="0.3">
      <c r="J1669" s="16">
        <f t="shared" si="26"/>
        <v>0</v>
      </c>
    </row>
    <row r="1670" spans="10:10" x14ac:dyDescent="0.3">
      <c r="J1670" s="16">
        <f t="shared" si="26"/>
        <v>0</v>
      </c>
    </row>
    <row r="1671" spans="10:10" x14ac:dyDescent="0.3">
      <c r="J1671" s="16">
        <f t="shared" si="26"/>
        <v>0</v>
      </c>
    </row>
    <row r="1672" spans="10:10" x14ac:dyDescent="0.3">
      <c r="J1672" s="16">
        <f t="shared" si="26"/>
        <v>0</v>
      </c>
    </row>
    <row r="1673" spans="10:10" x14ac:dyDescent="0.3">
      <c r="J1673" s="16">
        <f t="shared" si="26"/>
        <v>0</v>
      </c>
    </row>
    <row r="1674" spans="10:10" x14ac:dyDescent="0.3">
      <c r="J1674" s="16">
        <f t="shared" si="26"/>
        <v>0</v>
      </c>
    </row>
    <row r="1675" spans="10:10" x14ac:dyDescent="0.3">
      <c r="J1675" s="16">
        <f t="shared" si="26"/>
        <v>0</v>
      </c>
    </row>
    <row r="1676" spans="10:10" x14ac:dyDescent="0.3">
      <c r="J1676" s="16">
        <f t="shared" si="26"/>
        <v>0</v>
      </c>
    </row>
    <row r="1677" spans="10:10" x14ac:dyDescent="0.3">
      <c r="J1677" s="16">
        <f t="shared" si="26"/>
        <v>0</v>
      </c>
    </row>
    <row r="1678" spans="10:10" x14ac:dyDescent="0.3">
      <c r="J1678" s="16">
        <f t="shared" si="26"/>
        <v>0</v>
      </c>
    </row>
    <row r="1679" spans="10:10" x14ac:dyDescent="0.3">
      <c r="J1679" s="16">
        <f t="shared" si="26"/>
        <v>0</v>
      </c>
    </row>
    <row r="1680" spans="10:10" x14ac:dyDescent="0.3">
      <c r="J1680" s="16">
        <f t="shared" si="26"/>
        <v>0</v>
      </c>
    </row>
    <row r="1681" spans="10:10" x14ac:dyDescent="0.3">
      <c r="J1681" s="16">
        <f t="shared" si="26"/>
        <v>0</v>
      </c>
    </row>
    <row r="1682" spans="10:10" x14ac:dyDescent="0.3">
      <c r="J1682" s="16">
        <f t="shared" si="26"/>
        <v>0</v>
      </c>
    </row>
    <row r="1683" spans="10:10" x14ac:dyDescent="0.3">
      <c r="J1683" s="16">
        <f t="shared" si="26"/>
        <v>0</v>
      </c>
    </row>
    <row r="1684" spans="10:10" x14ac:dyDescent="0.3">
      <c r="J1684" s="16">
        <f t="shared" si="26"/>
        <v>0</v>
      </c>
    </row>
    <row r="1685" spans="10:10" x14ac:dyDescent="0.3">
      <c r="J1685" s="16">
        <f t="shared" si="26"/>
        <v>0</v>
      </c>
    </row>
    <row r="1686" spans="10:10" x14ac:dyDescent="0.3">
      <c r="J1686" s="16">
        <f t="shared" si="26"/>
        <v>0</v>
      </c>
    </row>
    <row r="1687" spans="10:10" x14ac:dyDescent="0.3">
      <c r="J1687" s="16">
        <f t="shared" si="26"/>
        <v>0</v>
      </c>
    </row>
    <row r="1688" spans="10:10" x14ac:dyDescent="0.3">
      <c r="J1688" s="16">
        <f t="shared" si="26"/>
        <v>0</v>
      </c>
    </row>
    <row r="1689" spans="10:10" x14ac:dyDescent="0.3">
      <c r="J1689" s="16">
        <f t="shared" si="26"/>
        <v>0</v>
      </c>
    </row>
    <row r="1690" spans="10:10" x14ac:dyDescent="0.3">
      <c r="J1690" s="16">
        <f t="shared" si="26"/>
        <v>0</v>
      </c>
    </row>
    <row r="1691" spans="10:10" x14ac:dyDescent="0.3">
      <c r="J1691" s="16">
        <f t="shared" si="26"/>
        <v>0</v>
      </c>
    </row>
    <row r="1692" spans="10:10" x14ac:dyDescent="0.3">
      <c r="J1692" s="16">
        <f t="shared" si="26"/>
        <v>0</v>
      </c>
    </row>
    <row r="1693" spans="10:10" x14ac:dyDescent="0.3">
      <c r="J1693" s="16">
        <f t="shared" si="26"/>
        <v>0</v>
      </c>
    </row>
    <row r="1694" spans="10:10" x14ac:dyDescent="0.3">
      <c r="J1694" s="16">
        <f t="shared" si="26"/>
        <v>0</v>
      </c>
    </row>
    <row r="1695" spans="10:10" x14ac:dyDescent="0.3">
      <c r="J1695" s="16">
        <f t="shared" si="26"/>
        <v>0</v>
      </c>
    </row>
    <row r="1696" spans="10:10" x14ac:dyDescent="0.3">
      <c r="J1696" s="16">
        <f t="shared" si="26"/>
        <v>0</v>
      </c>
    </row>
    <row r="1697" spans="10:10" x14ac:dyDescent="0.3">
      <c r="J1697" s="16">
        <f t="shared" si="26"/>
        <v>0</v>
      </c>
    </row>
    <row r="1698" spans="10:10" x14ac:dyDescent="0.3">
      <c r="J1698" s="16">
        <f t="shared" si="26"/>
        <v>0</v>
      </c>
    </row>
    <row r="1699" spans="10:10" x14ac:dyDescent="0.3">
      <c r="J1699" s="16">
        <f t="shared" si="26"/>
        <v>0</v>
      </c>
    </row>
    <row r="1700" spans="10:10" x14ac:dyDescent="0.3">
      <c r="J1700" s="16">
        <f t="shared" si="26"/>
        <v>0</v>
      </c>
    </row>
    <row r="1701" spans="10:10" x14ac:dyDescent="0.3">
      <c r="J1701" s="16">
        <f t="shared" si="26"/>
        <v>0</v>
      </c>
    </row>
    <row r="1702" spans="10:10" x14ac:dyDescent="0.3">
      <c r="J1702" s="16">
        <f t="shared" si="26"/>
        <v>0</v>
      </c>
    </row>
    <row r="1703" spans="10:10" x14ac:dyDescent="0.3">
      <c r="J1703" s="16">
        <f t="shared" si="26"/>
        <v>0</v>
      </c>
    </row>
    <row r="1704" spans="10:10" x14ac:dyDescent="0.3">
      <c r="J1704" s="16">
        <f t="shared" si="26"/>
        <v>0</v>
      </c>
    </row>
    <row r="1705" spans="10:10" x14ac:dyDescent="0.3">
      <c r="J1705" s="16">
        <f t="shared" si="26"/>
        <v>0</v>
      </c>
    </row>
    <row r="1706" spans="10:10" x14ac:dyDescent="0.3">
      <c r="J1706" s="16">
        <f t="shared" si="26"/>
        <v>0</v>
      </c>
    </row>
    <row r="1707" spans="10:10" x14ac:dyDescent="0.3">
      <c r="J1707" s="16">
        <f t="shared" si="26"/>
        <v>0</v>
      </c>
    </row>
    <row r="1708" spans="10:10" x14ac:dyDescent="0.3">
      <c r="J1708" s="16">
        <f t="shared" si="26"/>
        <v>0</v>
      </c>
    </row>
    <row r="1709" spans="10:10" x14ac:dyDescent="0.3">
      <c r="J1709" s="16">
        <f t="shared" si="26"/>
        <v>0</v>
      </c>
    </row>
    <row r="1710" spans="10:10" x14ac:dyDescent="0.3">
      <c r="J1710" s="16">
        <f t="shared" si="26"/>
        <v>0</v>
      </c>
    </row>
    <row r="1711" spans="10:10" x14ac:dyDescent="0.3">
      <c r="J1711" s="16">
        <f t="shared" si="26"/>
        <v>0</v>
      </c>
    </row>
    <row r="1712" spans="10:10" x14ac:dyDescent="0.3">
      <c r="J1712" s="16">
        <f t="shared" si="26"/>
        <v>0</v>
      </c>
    </row>
    <row r="1713" spans="10:10" x14ac:dyDescent="0.3">
      <c r="J1713" s="16">
        <f t="shared" si="26"/>
        <v>0</v>
      </c>
    </row>
    <row r="1714" spans="10:10" x14ac:dyDescent="0.3">
      <c r="J1714" s="16">
        <f t="shared" si="26"/>
        <v>0</v>
      </c>
    </row>
    <row r="1715" spans="10:10" x14ac:dyDescent="0.3">
      <c r="J1715" s="16">
        <f t="shared" si="26"/>
        <v>0</v>
      </c>
    </row>
    <row r="1716" spans="10:10" x14ac:dyDescent="0.3">
      <c r="J1716" s="16">
        <f t="shared" si="26"/>
        <v>0</v>
      </c>
    </row>
    <row r="1717" spans="10:10" x14ac:dyDescent="0.3">
      <c r="J1717" s="16">
        <f t="shared" si="26"/>
        <v>0</v>
      </c>
    </row>
    <row r="1718" spans="10:10" x14ac:dyDescent="0.3">
      <c r="J1718" s="16">
        <f t="shared" si="26"/>
        <v>0</v>
      </c>
    </row>
    <row r="1719" spans="10:10" x14ac:dyDescent="0.3">
      <c r="J1719" s="16">
        <f t="shared" si="26"/>
        <v>0</v>
      </c>
    </row>
    <row r="1720" spans="10:10" x14ac:dyDescent="0.3">
      <c r="J1720" s="16">
        <f t="shared" si="26"/>
        <v>0</v>
      </c>
    </row>
    <row r="1721" spans="10:10" x14ac:dyDescent="0.3">
      <c r="J1721" s="16">
        <f t="shared" si="26"/>
        <v>0</v>
      </c>
    </row>
    <row r="1722" spans="10:10" x14ac:dyDescent="0.3">
      <c r="J1722" s="16">
        <f t="shared" si="26"/>
        <v>0</v>
      </c>
    </row>
    <row r="1723" spans="10:10" x14ac:dyDescent="0.3">
      <c r="J1723" s="16">
        <f t="shared" si="26"/>
        <v>0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dimension ref="A1:V2112"/>
  <sheetViews>
    <sheetView workbookViewId="0">
      <selection activeCell="U1" sqref="U1"/>
    </sheetView>
  </sheetViews>
  <sheetFormatPr baseColWidth="10" defaultRowHeight="14.4" x14ac:dyDescent="0.3"/>
  <cols>
    <col min="2" max="2" width="14.33203125" bestFit="1" customWidth="1"/>
    <col min="5" max="5" width="11.88671875" style="6" bestFit="1" customWidth="1"/>
    <col min="6" max="6" width="16.44140625" bestFit="1" customWidth="1"/>
    <col min="8" max="8" width="11.44140625" style="6"/>
    <col min="17" max="17" width="49.88671875" bestFit="1" customWidth="1"/>
    <col min="18" max="18" width="17.88671875" style="6" bestFit="1" customWidth="1"/>
    <col min="19" max="19" width="20" style="6" bestFit="1" customWidth="1"/>
    <col min="20" max="20" width="8.44140625" style="6" bestFit="1" customWidth="1"/>
    <col min="21" max="21" width="11.44140625" style="6"/>
    <col min="22" max="22" width="11.44140625" style="87"/>
    <col min="25" max="25" width="49.88671875" bestFit="1" customWidth="1"/>
  </cols>
  <sheetData>
    <row r="1" spans="1:22" x14ac:dyDescent="0.3">
      <c r="B1" s="6"/>
      <c r="Q1" s="32">
        <v>1.6</v>
      </c>
      <c r="R1" s="6">
        <f>SUM(R4:R162)</f>
        <v>0</v>
      </c>
      <c r="S1" s="6">
        <v>20</v>
      </c>
      <c r="U1" s="6">
        <f>SUM(U4:U164)</f>
        <v>711399</v>
      </c>
    </row>
    <row r="2" spans="1:22" x14ac:dyDescent="0.3">
      <c r="A2" t="s">
        <v>193</v>
      </c>
      <c r="B2" s="40">
        <f>SUM(B5:B20)</f>
        <v>3199959.928534918</v>
      </c>
      <c r="D2" t="s">
        <v>5</v>
      </c>
      <c r="E2" s="6">
        <f>SUM(E5:E180)</f>
        <v>3199959.9285349194</v>
      </c>
      <c r="G2" t="s">
        <v>193</v>
      </c>
      <c r="H2" s="6">
        <f>SUM(H5:H2168)</f>
        <v>3199959.9285349203</v>
      </c>
      <c r="K2" s="6">
        <f>SUM(K5:K24)</f>
        <v>3199959.9285349185</v>
      </c>
      <c r="N2" s="6">
        <f>SUM(N5:N14)</f>
        <v>3199959.928534918</v>
      </c>
    </row>
    <row r="3" spans="1:22" x14ac:dyDescent="0.3">
      <c r="A3" t="s">
        <v>192</v>
      </c>
      <c r="B3" s="15">
        <f>SUM(B5:B17)</f>
        <v>3172697.169110918</v>
      </c>
      <c r="D3" t="s">
        <v>453</v>
      </c>
      <c r="E3" s="6">
        <f>SUM(E6:E180)</f>
        <v>3186713.788318919</v>
      </c>
      <c r="G3" t="s">
        <v>458</v>
      </c>
      <c r="P3" t="s">
        <v>16</v>
      </c>
      <c r="Q3" t="s">
        <v>319</v>
      </c>
      <c r="R3" s="6" t="s">
        <v>145</v>
      </c>
      <c r="S3" s="6" t="s">
        <v>563</v>
      </c>
      <c r="T3" s="6" t="s">
        <v>644</v>
      </c>
      <c r="U3" s="6" t="s">
        <v>2509</v>
      </c>
    </row>
    <row r="4" spans="1:22" x14ac:dyDescent="0.3">
      <c r="G4" t="s">
        <v>534</v>
      </c>
      <c r="H4" s="6" t="s">
        <v>170</v>
      </c>
      <c r="J4" t="s">
        <v>551</v>
      </c>
      <c r="K4" t="s">
        <v>552</v>
      </c>
      <c r="M4" t="s">
        <v>549</v>
      </c>
      <c r="N4" t="s">
        <v>550</v>
      </c>
      <c r="P4" t="s">
        <v>54</v>
      </c>
      <c r="Q4" t="s">
        <v>320</v>
      </c>
      <c r="R4" s="6" t="s">
        <v>14</v>
      </c>
      <c r="S4" s="6" t="s">
        <v>613</v>
      </c>
      <c r="T4" s="6">
        <v>1</v>
      </c>
      <c r="U4" s="6">
        <v>4900</v>
      </c>
      <c r="V4" s="6"/>
    </row>
    <row r="5" spans="1:22" x14ac:dyDescent="0.3">
      <c r="A5">
        <v>151</v>
      </c>
      <c r="B5" s="15">
        <v>257241.67330240938</v>
      </c>
      <c r="D5">
        <v>0</v>
      </c>
      <c r="E5" s="6">
        <v>13246.140216000002</v>
      </c>
      <c r="F5" s="16"/>
      <c r="G5">
        <v>6</v>
      </c>
      <c r="H5" s="6">
        <v>0</v>
      </c>
      <c r="I5" s="89"/>
      <c r="J5" t="s">
        <v>580</v>
      </c>
      <c r="K5" s="6">
        <v>1920.636344</v>
      </c>
      <c r="M5" s="41" t="s">
        <v>504</v>
      </c>
      <c r="N5" s="16">
        <f>+K6+K7</f>
        <v>492393.50701432687</v>
      </c>
      <c r="P5" t="s">
        <v>58</v>
      </c>
      <c r="Q5" t="s">
        <v>321</v>
      </c>
      <c r="R5" s="6" t="s">
        <v>14</v>
      </c>
      <c r="S5" s="6" t="s">
        <v>613</v>
      </c>
      <c r="T5" s="6">
        <v>1</v>
      </c>
      <c r="U5" s="6">
        <v>4266</v>
      </c>
      <c r="V5" s="6"/>
    </row>
    <row r="6" spans="1:22" x14ac:dyDescent="0.3">
      <c r="A6">
        <v>152</v>
      </c>
      <c r="B6" s="15">
        <v>221901.51872491231</v>
      </c>
      <c r="D6">
        <v>6</v>
      </c>
      <c r="E6" s="6">
        <v>28192.043498526316</v>
      </c>
      <c r="F6" s="16"/>
      <c r="G6">
        <v>10</v>
      </c>
      <c r="H6" s="6">
        <v>1133.2192400000001</v>
      </c>
      <c r="I6" s="89"/>
      <c r="J6" t="s">
        <v>485</v>
      </c>
      <c r="K6" s="6">
        <v>226609.40515977726</v>
      </c>
      <c r="M6" s="41" t="s">
        <v>508</v>
      </c>
      <c r="N6" s="16">
        <f>+K20+K19</f>
        <v>604771.53827245394</v>
      </c>
      <c r="P6" t="s">
        <v>55</v>
      </c>
      <c r="Q6" t="s">
        <v>322</v>
      </c>
      <c r="R6" s="6" t="s">
        <v>14</v>
      </c>
      <c r="S6" s="6" t="s">
        <v>613</v>
      </c>
      <c r="T6" s="6">
        <v>1</v>
      </c>
      <c r="U6" s="6">
        <v>5207</v>
      </c>
      <c r="V6" s="6"/>
    </row>
    <row r="7" spans="1:22" x14ac:dyDescent="0.3">
      <c r="A7">
        <v>153</v>
      </c>
      <c r="B7" s="15">
        <v>161195.77860828064</v>
      </c>
      <c r="D7" s="120">
        <v>12</v>
      </c>
      <c r="E7" s="187">
        <v>22918.074424000002</v>
      </c>
      <c r="F7" s="16"/>
      <c r="G7">
        <v>12</v>
      </c>
      <c r="H7" s="6">
        <v>0</v>
      </c>
      <c r="I7" s="89"/>
      <c r="J7" t="s">
        <v>486</v>
      </c>
      <c r="K7" s="6">
        <v>265784.1018545496</v>
      </c>
      <c r="M7" s="41" t="s">
        <v>505</v>
      </c>
      <c r="N7" s="16">
        <f>+K9+K10</f>
        <v>408282.74596168142</v>
      </c>
      <c r="P7" t="s">
        <v>59</v>
      </c>
      <c r="Q7" t="s">
        <v>323</v>
      </c>
      <c r="R7" s="6" t="s">
        <v>14</v>
      </c>
      <c r="S7" s="6" t="s">
        <v>613</v>
      </c>
      <c r="T7" s="6">
        <v>1</v>
      </c>
      <c r="U7" s="6">
        <v>3594</v>
      </c>
      <c r="V7" s="6"/>
    </row>
    <row r="8" spans="1:22" x14ac:dyDescent="0.3">
      <c r="A8">
        <v>155</v>
      </c>
      <c r="B8" s="15">
        <v>266447.16717520473</v>
      </c>
      <c r="D8" s="120">
        <v>136</v>
      </c>
      <c r="E8" s="187">
        <v>22493.293886315794</v>
      </c>
      <c r="F8" s="16"/>
      <c r="G8">
        <v>15</v>
      </c>
      <c r="H8" s="6">
        <v>2555.5560560000004</v>
      </c>
      <c r="I8" s="89"/>
      <c r="J8" t="s">
        <v>544</v>
      </c>
      <c r="K8" s="6">
        <v>12472.559936000001</v>
      </c>
      <c r="M8" s="41" t="s">
        <v>506</v>
      </c>
      <c r="N8" s="16">
        <f>+K11+K12</f>
        <v>412240.25547794148</v>
      </c>
      <c r="P8" t="s">
        <v>57</v>
      </c>
      <c r="Q8" t="s">
        <v>324</v>
      </c>
      <c r="R8" s="6" t="s">
        <v>14</v>
      </c>
      <c r="S8" s="6" t="s">
        <v>613</v>
      </c>
      <c r="T8" s="6">
        <v>1</v>
      </c>
      <c r="U8" s="6">
        <v>3888</v>
      </c>
      <c r="V8" s="6"/>
    </row>
    <row r="9" spans="1:22" x14ac:dyDescent="0.3">
      <c r="A9">
        <v>156</v>
      </c>
      <c r="B9" s="15">
        <v>250390.50783326317</v>
      </c>
      <c r="D9" s="120">
        <v>151</v>
      </c>
      <c r="E9" s="187">
        <v>7975.6739452631591</v>
      </c>
      <c r="F9" s="16"/>
      <c r="G9">
        <v>24</v>
      </c>
      <c r="H9" s="6">
        <v>3498.2712160000005</v>
      </c>
      <c r="I9" s="89"/>
      <c r="J9" t="s">
        <v>487</v>
      </c>
      <c r="K9" s="6">
        <v>169573.59114986446</v>
      </c>
      <c r="M9" s="41" t="s">
        <v>507</v>
      </c>
      <c r="N9" s="16">
        <f>+K13+K14</f>
        <v>519175.16880945035</v>
      </c>
      <c r="P9" t="s">
        <v>56</v>
      </c>
      <c r="Q9" t="s">
        <v>325</v>
      </c>
      <c r="R9" s="6" t="s">
        <v>14</v>
      </c>
      <c r="S9" s="6" t="s">
        <v>613</v>
      </c>
      <c r="T9" s="6">
        <v>1</v>
      </c>
      <c r="U9" s="6">
        <v>5662</v>
      </c>
      <c r="V9" s="6"/>
    </row>
    <row r="10" spans="1:22" x14ac:dyDescent="0.3">
      <c r="A10">
        <v>157</v>
      </c>
      <c r="B10" s="15">
        <v>307320.10730138025</v>
      </c>
      <c r="D10">
        <v>193</v>
      </c>
      <c r="E10" s="6">
        <v>14744.658072000002</v>
      </c>
      <c r="F10" s="16"/>
      <c r="G10">
        <v>34</v>
      </c>
      <c r="H10" s="6">
        <v>449.0167663157896</v>
      </c>
      <c r="I10" s="89"/>
      <c r="J10" t="s">
        <v>488</v>
      </c>
      <c r="K10" s="6">
        <v>238709.15481181696</v>
      </c>
      <c r="M10" s="41" t="s">
        <v>503</v>
      </c>
      <c r="N10" s="16">
        <f>+K16+K17</f>
        <v>395146.68534180115</v>
      </c>
      <c r="P10" t="s">
        <v>60</v>
      </c>
      <c r="Q10" t="s">
        <v>326</v>
      </c>
      <c r="R10" s="6" t="s">
        <v>14</v>
      </c>
      <c r="S10" s="6" t="s">
        <v>613</v>
      </c>
      <c r="T10" s="6">
        <v>1</v>
      </c>
      <c r="U10" s="6">
        <v>2488</v>
      </c>
      <c r="V10" s="6"/>
    </row>
    <row r="11" spans="1:22" x14ac:dyDescent="0.3">
      <c r="A11">
        <v>158</v>
      </c>
      <c r="B11" s="15">
        <v>323662.95054371929</v>
      </c>
      <c r="D11">
        <v>220</v>
      </c>
      <c r="E11" s="6">
        <v>0</v>
      </c>
      <c r="F11" s="16"/>
      <c r="G11">
        <v>41</v>
      </c>
      <c r="H11" s="6">
        <v>2824.6755119999998</v>
      </c>
      <c r="I11" s="89"/>
      <c r="J11" t="s">
        <v>489</v>
      </c>
      <c r="K11" s="6">
        <v>299790.49640678352</v>
      </c>
      <c r="M11" s="41" t="s">
        <v>509</v>
      </c>
      <c r="N11" s="16">
        <f>+K23+K24</f>
        <v>329837.1500012633</v>
      </c>
      <c r="P11" t="s">
        <v>86</v>
      </c>
      <c r="Q11" t="s">
        <v>327</v>
      </c>
      <c r="R11" s="6" t="s">
        <v>194</v>
      </c>
      <c r="S11" s="6" t="s">
        <v>614</v>
      </c>
      <c r="T11" s="6">
        <v>1</v>
      </c>
      <c r="U11" s="6">
        <v>10689</v>
      </c>
      <c r="V11" s="6"/>
    </row>
    <row r="12" spans="1:22" x14ac:dyDescent="0.3">
      <c r="A12">
        <v>159</v>
      </c>
      <c r="B12" s="15">
        <v>231301.5049368421</v>
      </c>
      <c r="D12">
        <v>239</v>
      </c>
      <c r="E12" s="6">
        <v>23077.080754526316</v>
      </c>
      <c r="F12" s="16"/>
      <c r="G12">
        <v>43</v>
      </c>
      <c r="H12" s="6">
        <v>2297.6282000000001</v>
      </c>
      <c r="I12" s="89"/>
      <c r="J12" t="s">
        <v>490</v>
      </c>
      <c r="K12" s="6">
        <v>112449.75907115793</v>
      </c>
      <c r="P12" t="s">
        <v>87</v>
      </c>
      <c r="Q12" t="s">
        <v>328</v>
      </c>
      <c r="R12" s="6" t="s">
        <v>194</v>
      </c>
      <c r="S12" s="6" t="s">
        <v>614</v>
      </c>
      <c r="T12" s="6">
        <v>1</v>
      </c>
      <c r="U12" s="6">
        <v>4020</v>
      </c>
      <c r="V12" s="6"/>
    </row>
    <row r="13" spans="1:22" x14ac:dyDescent="0.3">
      <c r="A13">
        <v>160</v>
      </c>
      <c r="B13" s="15">
        <v>316649.02599962585</v>
      </c>
      <c r="D13">
        <v>245</v>
      </c>
      <c r="E13" s="6">
        <v>-215.807368</v>
      </c>
      <c r="F13" s="16"/>
      <c r="G13">
        <v>47</v>
      </c>
      <c r="H13" s="6">
        <v>0</v>
      </c>
      <c r="I13" s="89"/>
      <c r="J13" t="s">
        <v>491</v>
      </c>
      <c r="K13" s="6">
        <v>349702.95909585973</v>
      </c>
      <c r="M13" s="120" t="s">
        <v>570</v>
      </c>
      <c r="N13" s="6">
        <f>+K5+K8+K15+K18+K21</f>
        <v>36248.109744000001</v>
      </c>
      <c r="P13" t="s">
        <v>88</v>
      </c>
      <c r="Q13" t="s">
        <v>329</v>
      </c>
      <c r="R13" s="6" t="s">
        <v>194</v>
      </c>
      <c r="S13" s="6" t="s">
        <v>614</v>
      </c>
      <c r="T13" s="6">
        <v>1</v>
      </c>
      <c r="U13" s="6">
        <v>2813</v>
      </c>
      <c r="V13" s="6"/>
    </row>
    <row r="14" spans="1:22" x14ac:dyDescent="0.3">
      <c r="A14">
        <v>161</v>
      </c>
      <c r="B14" s="15">
        <v>292881.88701547991</v>
      </c>
      <c r="D14">
        <v>251</v>
      </c>
      <c r="E14" s="6">
        <v>13480.773968000001</v>
      </c>
      <c r="F14" s="16"/>
      <c r="G14">
        <v>49</v>
      </c>
      <c r="H14" s="6">
        <v>1297.3154320000001</v>
      </c>
      <c r="I14" s="89"/>
      <c r="J14" t="s">
        <v>492</v>
      </c>
      <c r="K14" s="6">
        <v>169472.20971359065</v>
      </c>
      <c r="M14" t="s">
        <v>548</v>
      </c>
      <c r="N14" s="6">
        <v>1864.7679120000003</v>
      </c>
      <c r="P14" t="s">
        <v>96</v>
      </c>
      <c r="Q14" t="s">
        <v>330</v>
      </c>
      <c r="R14" s="6" t="s">
        <v>194</v>
      </c>
      <c r="S14" s="6" t="s">
        <v>614</v>
      </c>
      <c r="T14" s="6">
        <v>1</v>
      </c>
      <c r="U14" s="6">
        <v>16387</v>
      </c>
      <c r="V14" s="6"/>
    </row>
    <row r="15" spans="1:22" x14ac:dyDescent="0.3">
      <c r="A15">
        <v>162</v>
      </c>
      <c r="B15" s="15">
        <v>295678.56689632742</v>
      </c>
      <c r="D15">
        <v>270</v>
      </c>
      <c r="E15" s="6">
        <v>46324.53037726316</v>
      </c>
      <c r="F15" s="16"/>
      <c r="G15">
        <v>51</v>
      </c>
      <c r="H15" s="6">
        <v>-20.954335999999998</v>
      </c>
      <c r="I15" s="89"/>
      <c r="J15" t="s">
        <v>545</v>
      </c>
      <c r="K15" s="6">
        <v>9207.1207680000007</v>
      </c>
      <c r="P15" t="s">
        <v>98</v>
      </c>
      <c r="Q15" t="s">
        <v>331</v>
      </c>
      <c r="R15" s="6" t="s">
        <v>194</v>
      </c>
      <c r="S15" s="6" t="s">
        <v>614</v>
      </c>
      <c r="T15" s="6">
        <v>1</v>
      </c>
      <c r="U15" s="6">
        <v>4592</v>
      </c>
      <c r="V15" s="6"/>
    </row>
    <row r="16" spans="1:22" x14ac:dyDescent="0.3">
      <c r="A16">
        <v>163</v>
      </c>
      <c r="B16" s="15">
        <v>211778.37102947355</v>
      </c>
      <c r="D16">
        <v>306</v>
      </c>
      <c r="E16" s="6">
        <v>21646.774210105265</v>
      </c>
      <c r="F16" s="16"/>
      <c r="G16">
        <v>58</v>
      </c>
      <c r="H16" s="6">
        <v>2235.79448</v>
      </c>
      <c r="I16" s="89"/>
      <c r="J16" t="s">
        <v>493</v>
      </c>
      <c r="K16" s="6">
        <v>273934.00810011692</v>
      </c>
      <c r="P16" t="s">
        <v>99</v>
      </c>
      <c r="Q16" t="s">
        <v>332</v>
      </c>
      <c r="R16" s="6" t="s">
        <v>194</v>
      </c>
      <c r="S16" s="6" t="s">
        <v>614</v>
      </c>
      <c r="T16" s="6">
        <v>1</v>
      </c>
      <c r="U16" s="6">
        <v>5637</v>
      </c>
      <c r="V16" s="6"/>
    </row>
    <row r="17" spans="1:22" x14ac:dyDescent="0.3">
      <c r="A17">
        <v>182</v>
      </c>
      <c r="B17" s="15">
        <v>36248.109743999994</v>
      </c>
      <c r="D17">
        <v>324</v>
      </c>
      <c r="E17" s="6">
        <v>21140.834601263159</v>
      </c>
      <c r="F17" s="16"/>
      <c r="G17">
        <v>71</v>
      </c>
      <c r="H17" s="6">
        <v>2818.8004080000005</v>
      </c>
      <c r="I17" s="89"/>
      <c r="J17" t="s">
        <v>494</v>
      </c>
      <c r="K17" s="6">
        <v>121212.67724168421</v>
      </c>
      <c r="P17" t="s">
        <v>97</v>
      </c>
      <c r="Q17" t="s">
        <v>333</v>
      </c>
      <c r="R17" s="6" t="s">
        <v>194</v>
      </c>
      <c r="S17" s="6" t="s">
        <v>614</v>
      </c>
      <c r="T17" s="6">
        <v>1</v>
      </c>
      <c r="U17" s="6">
        <v>5498</v>
      </c>
      <c r="V17" s="6"/>
    </row>
    <row r="18" spans="1:22" x14ac:dyDescent="0.3">
      <c r="A18">
        <v>92</v>
      </c>
      <c r="B18" s="15">
        <v>1864.7679120000003</v>
      </c>
      <c r="D18">
        <v>326</v>
      </c>
      <c r="E18" s="6">
        <v>25721.107928000001</v>
      </c>
      <c r="F18" s="16"/>
      <c r="G18">
        <v>74</v>
      </c>
      <c r="H18" s="6">
        <v>1566.5787040000002</v>
      </c>
      <c r="I18" s="89"/>
      <c r="J18" t="s">
        <v>546</v>
      </c>
      <c r="K18" s="6">
        <v>5139.7724239999998</v>
      </c>
      <c r="P18" t="s">
        <v>100</v>
      </c>
      <c r="Q18" t="s">
        <v>334</v>
      </c>
      <c r="R18" s="6" t="s">
        <v>194</v>
      </c>
      <c r="S18" s="6" t="s">
        <v>614</v>
      </c>
      <c r="T18" s="6">
        <v>1</v>
      </c>
      <c r="U18" s="6">
        <v>4280</v>
      </c>
      <c r="V18" s="6"/>
    </row>
    <row r="19" spans="1:22" x14ac:dyDescent="0.3">
      <c r="A19">
        <v>93</v>
      </c>
      <c r="B19" s="15">
        <v>12151.851296000001</v>
      </c>
      <c r="D19">
        <v>351</v>
      </c>
      <c r="E19" s="6">
        <v>-1324.2346400000001</v>
      </c>
      <c r="F19" s="16"/>
      <c r="G19">
        <v>80</v>
      </c>
      <c r="H19" s="6">
        <v>8157.5926959999997</v>
      </c>
      <c r="I19" s="89"/>
      <c r="J19" t="s">
        <v>495</v>
      </c>
      <c r="K19" s="6">
        <v>364065.22673172882</v>
      </c>
      <c r="P19" t="s">
        <v>109</v>
      </c>
      <c r="Q19" t="s">
        <v>335</v>
      </c>
      <c r="R19" s="6" t="s">
        <v>195</v>
      </c>
      <c r="S19" s="6" t="s">
        <v>615</v>
      </c>
      <c r="T19" s="6">
        <v>1</v>
      </c>
      <c r="U19" s="6">
        <v>8156</v>
      </c>
      <c r="V19" s="6"/>
    </row>
    <row r="20" spans="1:22" x14ac:dyDescent="0.3">
      <c r="A20">
        <v>99</v>
      </c>
      <c r="B20" s="15">
        <v>13246.140216000002</v>
      </c>
      <c r="D20">
        <v>392</v>
      </c>
      <c r="E20" s="6">
        <v>28356.787272000001</v>
      </c>
      <c r="F20" s="16"/>
      <c r="G20">
        <v>87</v>
      </c>
      <c r="H20" s="6">
        <v>1188.48</v>
      </c>
      <c r="I20" s="89"/>
      <c r="J20" t="s">
        <v>496</v>
      </c>
      <c r="K20" s="6">
        <v>240706.31154072512</v>
      </c>
      <c r="P20" t="s">
        <v>110</v>
      </c>
      <c r="Q20" t="s">
        <v>336</v>
      </c>
      <c r="R20" s="6" t="s">
        <v>195</v>
      </c>
      <c r="S20" s="6" t="s">
        <v>615</v>
      </c>
      <c r="T20" s="6">
        <v>1</v>
      </c>
      <c r="U20" s="6">
        <v>5185</v>
      </c>
      <c r="V20" s="6"/>
    </row>
    <row r="21" spans="1:22" x14ac:dyDescent="0.3">
      <c r="D21">
        <v>503</v>
      </c>
      <c r="E21" s="6">
        <v>22685.392650526315</v>
      </c>
      <c r="F21" s="16"/>
      <c r="G21">
        <v>93</v>
      </c>
      <c r="H21" s="6">
        <v>124.20008800000001</v>
      </c>
      <c r="I21" s="89"/>
      <c r="J21" t="s">
        <v>547</v>
      </c>
      <c r="K21" s="6">
        <v>7508.0202719999997</v>
      </c>
      <c r="P21" t="s">
        <v>112</v>
      </c>
      <c r="Q21" t="s">
        <v>337</v>
      </c>
      <c r="R21" s="6" t="s">
        <v>195</v>
      </c>
      <c r="S21" s="6" t="s">
        <v>615</v>
      </c>
      <c r="T21" s="6">
        <v>1</v>
      </c>
      <c r="U21" s="6">
        <v>8077</v>
      </c>
      <c r="V21" s="6"/>
    </row>
    <row r="22" spans="1:22" x14ac:dyDescent="0.3">
      <c r="D22">
        <v>526</v>
      </c>
      <c r="E22" s="6">
        <v>16046.184728280703</v>
      </c>
      <c r="F22" s="16"/>
      <c r="G22">
        <v>111</v>
      </c>
      <c r="H22" s="6">
        <v>0</v>
      </c>
      <c r="I22" s="89"/>
      <c r="J22" t="s">
        <v>548</v>
      </c>
      <c r="K22" s="6">
        <v>1864.7679120000003</v>
      </c>
      <c r="P22" t="s">
        <v>116</v>
      </c>
      <c r="Q22" t="s">
        <v>338</v>
      </c>
      <c r="R22" s="6" t="s">
        <v>195</v>
      </c>
      <c r="S22" s="6" t="s">
        <v>615</v>
      </c>
      <c r="T22" s="6">
        <v>1</v>
      </c>
      <c r="U22" s="6">
        <v>4836</v>
      </c>
      <c r="V22" s="6"/>
    </row>
    <row r="23" spans="1:22" x14ac:dyDescent="0.3">
      <c r="D23">
        <v>540</v>
      </c>
      <c r="E23" s="6">
        <v>21382.998733894736</v>
      </c>
      <c r="F23" s="16"/>
      <c r="G23">
        <v>120</v>
      </c>
      <c r="H23" s="6">
        <v>1304.6377600000001</v>
      </c>
      <c r="I23" s="89"/>
      <c r="J23" t="s">
        <v>497</v>
      </c>
      <c r="K23" s="6">
        <v>303391.9228572633</v>
      </c>
      <c r="P23" t="s">
        <v>117</v>
      </c>
      <c r="Q23" t="s">
        <v>339</v>
      </c>
      <c r="R23" s="6" t="s">
        <v>195</v>
      </c>
      <c r="S23" s="6" t="s">
        <v>615</v>
      </c>
      <c r="T23" s="6">
        <v>1</v>
      </c>
      <c r="U23" s="6">
        <v>5835</v>
      </c>
      <c r="V23" s="6"/>
    </row>
    <row r="24" spans="1:22" x14ac:dyDescent="0.3">
      <c r="D24">
        <v>545</v>
      </c>
      <c r="E24" s="6">
        <v>18059.378679999998</v>
      </c>
      <c r="F24" s="16"/>
      <c r="G24">
        <v>133</v>
      </c>
      <c r="H24" s="6">
        <v>2657.9629642105265</v>
      </c>
      <c r="I24" s="89"/>
      <c r="J24" t="s">
        <v>498</v>
      </c>
      <c r="K24" s="6">
        <v>26445.227144</v>
      </c>
      <c r="P24" t="s">
        <v>118</v>
      </c>
      <c r="Q24" t="s">
        <v>340</v>
      </c>
      <c r="R24" s="6" t="s">
        <v>195</v>
      </c>
      <c r="S24" s="6" t="s">
        <v>615</v>
      </c>
      <c r="T24" s="6">
        <v>1</v>
      </c>
      <c r="U24" s="6">
        <v>7195</v>
      </c>
      <c r="V24" s="6"/>
    </row>
    <row r="25" spans="1:22" x14ac:dyDescent="0.3">
      <c r="D25">
        <v>571</v>
      </c>
      <c r="E25" s="6">
        <v>24061.109365473683</v>
      </c>
      <c r="F25" s="16"/>
      <c r="G25">
        <v>134</v>
      </c>
      <c r="H25" s="6">
        <v>1792.9267621052634</v>
      </c>
      <c r="I25" s="89"/>
      <c r="P25" t="s">
        <v>119</v>
      </c>
      <c r="Q25" t="s">
        <v>341</v>
      </c>
      <c r="R25" s="6" t="s">
        <v>195</v>
      </c>
      <c r="S25" s="6" t="s">
        <v>615</v>
      </c>
      <c r="T25" s="6">
        <v>1</v>
      </c>
      <c r="U25" s="6">
        <v>6250</v>
      </c>
      <c r="V25" s="6"/>
    </row>
    <row r="26" spans="1:22" x14ac:dyDescent="0.3">
      <c r="D26">
        <v>572</v>
      </c>
      <c r="E26" s="6">
        <v>17478.956879999998</v>
      </c>
      <c r="F26" s="16"/>
      <c r="G26">
        <v>136</v>
      </c>
      <c r="H26" s="6">
        <v>0</v>
      </c>
      <c r="I26" s="89"/>
      <c r="P26" t="s">
        <v>108</v>
      </c>
      <c r="Q26" t="s">
        <v>342</v>
      </c>
      <c r="R26" s="6" t="s">
        <v>195</v>
      </c>
      <c r="S26" s="6" t="s">
        <v>615</v>
      </c>
      <c r="T26" s="6">
        <v>1</v>
      </c>
      <c r="U26" s="6">
        <v>6696</v>
      </c>
      <c r="V26" s="6"/>
    </row>
    <row r="27" spans="1:22" ht="15" x14ac:dyDescent="0.3">
      <c r="D27">
        <v>583</v>
      </c>
      <c r="E27" s="6">
        <v>26145.481255999999</v>
      </c>
      <c r="F27" s="16"/>
      <c r="G27">
        <v>151</v>
      </c>
      <c r="H27" s="6">
        <v>0</v>
      </c>
      <c r="I27" s="89"/>
      <c r="J27" s="112" t="s">
        <v>501</v>
      </c>
      <c r="K27" s="16">
        <f>+K7+K10</f>
        <v>504493.25666636659</v>
      </c>
      <c r="P27" t="s">
        <v>111</v>
      </c>
      <c r="Q27" t="s">
        <v>343</v>
      </c>
      <c r="R27" s="6" t="s">
        <v>195</v>
      </c>
      <c r="S27" s="6" t="s">
        <v>615</v>
      </c>
      <c r="T27" s="6">
        <v>1</v>
      </c>
      <c r="U27" s="6">
        <v>4386</v>
      </c>
      <c r="V27" s="6"/>
    </row>
    <row r="28" spans="1:22" ht="15" x14ac:dyDescent="0.3">
      <c r="D28">
        <v>585</v>
      </c>
      <c r="E28" s="6">
        <v>-1503.4482720000001</v>
      </c>
      <c r="F28" s="16"/>
      <c r="G28">
        <v>156</v>
      </c>
      <c r="H28" s="6">
        <v>1495.6609094736843</v>
      </c>
      <c r="I28" s="89"/>
      <c r="J28" s="112" t="s">
        <v>502</v>
      </c>
      <c r="K28" s="16">
        <f>+K12+K14+K17+K20+K24</f>
        <v>670286.18471115793</v>
      </c>
      <c r="P28" t="s">
        <v>113</v>
      </c>
      <c r="Q28" t="s">
        <v>344</v>
      </c>
      <c r="R28" s="6" t="s">
        <v>195</v>
      </c>
      <c r="S28" s="6" t="s">
        <v>615</v>
      </c>
      <c r="T28" s="6">
        <v>1</v>
      </c>
      <c r="U28" s="6">
        <v>4009</v>
      </c>
      <c r="V28" s="6"/>
    </row>
    <row r="29" spans="1:22" x14ac:dyDescent="0.3">
      <c r="D29">
        <v>590</v>
      </c>
      <c r="E29" s="6">
        <v>-1648.275856</v>
      </c>
      <c r="F29" s="16"/>
      <c r="G29">
        <v>159</v>
      </c>
      <c r="H29" s="6">
        <v>1087.8345768421052</v>
      </c>
      <c r="I29" s="89"/>
      <c r="P29" t="s">
        <v>114</v>
      </c>
      <c r="Q29" t="s">
        <v>345</v>
      </c>
      <c r="R29" s="6" t="s">
        <v>195</v>
      </c>
      <c r="S29" s="6" t="s">
        <v>615</v>
      </c>
      <c r="T29" s="6">
        <v>1</v>
      </c>
      <c r="U29" s="6">
        <v>4441</v>
      </c>
      <c r="V29" s="6"/>
    </row>
    <row r="30" spans="1:22" x14ac:dyDescent="0.3">
      <c r="D30">
        <v>600</v>
      </c>
      <c r="E30" s="6">
        <v>-1154.7826080000002</v>
      </c>
      <c r="F30" s="16"/>
      <c r="G30">
        <v>173</v>
      </c>
      <c r="H30" s="6">
        <v>3463.9521263157894</v>
      </c>
      <c r="I30" s="89"/>
      <c r="P30" t="s">
        <v>115</v>
      </c>
      <c r="Q30" t="s">
        <v>346</v>
      </c>
      <c r="R30" s="6" t="s">
        <v>195</v>
      </c>
      <c r="S30" s="6" t="s">
        <v>615</v>
      </c>
      <c r="T30" s="6">
        <v>1</v>
      </c>
      <c r="U30" s="6">
        <v>3208</v>
      </c>
      <c r="V30" s="6"/>
    </row>
    <row r="31" spans="1:22" x14ac:dyDescent="0.3">
      <c r="D31">
        <v>616</v>
      </c>
      <c r="E31" s="6">
        <v>15382.823166315791</v>
      </c>
      <c r="F31" s="16"/>
      <c r="G31">
        <v>177</v>
      </c>
      <c r="H31" s="6">
        <v>1489.3873936842103</v>
      </c>
      <c r="I31" s="89"/>
      <c r="P31" t="s">
        <v>120</v>
      </c>
      <c r="Q31" t="s">
        <v>347</v>
      </c>
      <c r="R31" s="6" t="s">
        <v>195</v>
      </c>
      <c r="S31" s="6" t="s">
        <v>615</v>
      </c>
      <c r="T31" s="6">
        <v>1</v>
      </c>
      <c r="U31" s="6">
        <v>7107</v>
      </c>
      <c r="V31" s="6"/>
    </row>
    <row r="32" spans="1:22" x14ac:dyDescent="0.3">
      <c r="D32">
        <v>630</v>
      </c>
      <c r="E32" s="6">
        <v>49925.499454315788</v>
      </c>
      <c r="F32" s="16"/>
      <c r="G32">
        <v>180</v>
      </c>
      <c r="H32" s="6">
        <v>2694.4988880000001</v>
      </c>
      <c r="I32" s="89"/>
      <c r="P32" t="s">
        <v>44</v>
      </c>
      <c r="Q32" t="s">
        <v>348</v>
      </c>
      <c r="R32" s="6" t="s">
        <v>7</v>
      </c>
      <c r="S32" s="6" t="s">
        <v>616</v>
      </c>
      <c r="T32" s="6">
        <v>1</v>
      </c>
      <c r="U32" s="6">
        <v>7920</v>
      </c>
      <c r="V32" s="6"/>
    </row>
    <row r="33" spans="4:22" x14ac:dyDescent="0.3">
      <c r="D33">
        <v>640</v>
      </c>
      <c r="E33" s="6">
        <v>17305.575317894738</v>
      </c>
      <c r="F33" s="16"/>
      <c r="G33">
        <v>181</v>
      </c>
      <c r="H33" s="6">
        <v>0</v>
      </c>
      <c r="I33" s="89"/>
      <c r="P33" t="s">
        <v>45</v>
      </c>
      <c r="Q33" t="s">
        <v>629</v>
      </c>
      <c r="R33" s="6" t="s">
        <v>7</v>
      </c>
      <c r="S33" s="6" t="s">
        <v>616</v>
      </c>
      <c r="T33" s="6">
        <v>1</v>
      </c>
      <c r="U33" s="6">
        <v>5960</v>
      </c>
      <c r="V33" s="6"/>
    </row>
    <row r="34" spans="4:22" x14ac:dyDescent="0.3">
      <c r="D34">
        <v>656</v>
      </c>
      <c r="E34" s="6">
        <v>22705.843466666665</v>
      </c>
      <c r="F34" s="16"/>
      <c r="G34">
        <v>193</v>
      </c>
      <c r="H34" s="6">
        <v>0</v>
      </c>
      <c r="I34" s="89"/>
      <c r="P34" t="s">
        <v>47</v>
      </c>
      <c r="Q34" t="s">
        <v>349</v>
      </c>
      <c r="R34" s="6" t="s">
        <v>7</v>
      </c>
      <c r="S34" s="6" t="s">
        <v>616</v>
      </c>
      <c r="T34" s="6">
        <v>1</v>
      </c>
      <c r="U34" s="6">
        <v>5290</v>
      </c>
      <c r="V34" s="6"/>
    </row>
    <row r="35" spans="4:22" x14ac:dyDescent="0.3">
      <c r="D35">
        <v>659</v>
      </c>
      <c r="E35" s="6">
        <v>22520.163309473686</v>
      </c>
      <c r="F35" s="16"/>
      <c r="G35">
        <v>213</v>
      </c>
      <c r="H35" s="6">
        <v>-7.1481439999999994</v>
      </c>
      <c r="I35" s="89"/>
      <c r="P35" t="s">
        <v>48</v>
      </c>
      <c r="Q35" t="s">
        <v>350</v>
      </c>
      <c r="R35" s="6" t="s">
        <v>7</v>
      </c>
      <c r="S35" s="6" t="s">
        <v>616</v>
      </c>
      <c r="T35" s="6">
        <v>1</v>
      </c>
      <c r="U35" s="6">
        <v>6685</v>
      </c>
      <c r="V35" s="6"/>
    </row>
    <row r="36" spans="4:22" x14ac:dyDescent="0.3">
      <c r="D36">
        <v>664</v>
      </c>
      <c r="E36" s="6">
        <v>-1496.5517221052633</v>
      </c>
      <c r="F36" s="16"/>
      <c r="G36">
        <v>214</v>
      </c>
      <c r="H36" s="6">
        <v>1525.2340400000003</v>
      </c>
      <c r="I36" s="89"/>
      <c r="P36" s="66" t="s">
        <v>50</v>
      </c>
      <c r="Q36" s="66" t="s">
        <v>351</v>
      </c>
      <c r="R36" s="74" t="s">
        <v>7</v>
      </c>
      <c r="S36" s="74" t="s">
        <v>616</v>
      </c>
      <c r="T36" s="74">
        <v>1</v>
      </c>
      <c r="U36" s="74">
        <v>4074</v>
      </c>
      <c r="V36" s="6"/>
    </row>
    <row r="37" spans="4:22" x14ac:dyDescent="0.3">
      <c r="D37">
        <v>666</v>
      </c>
      <c r="E37" s="6">
        <v>27545.308303157897</v>
      </c>
      <c r="F37" s="16"/>
      <c r="G37">
        <v>226</v>
      </c>
      <c r="H37" s="6">
        <v>3884.8485600000004</v>
      </c>
      <c r="I37" s="89"/>
      <c r="P37" t="s">
        <v>51</v>
      </c>
      <c r="Q37" t="s">
        <v>352</v>
      </c>
      <c r="R37" s="6" t="s">
        <v>7</v>
      </c>
      <c r="S37" s="6" t="s">
        <v>616</v>
      </c>
      <c r="T37" s="6">
        <v>1</v>
      </c>
      <c r="U37" s="6">
        <v>4253</v>
      </c>
      <c r="V37" s="6"/>
    </row>
    <row r="38" spans="4:22" x14ac:dyDescent="0.3">
      <c r="D38">
        <v>670</v>
      </c>
      <c r="E38" s="6">
        <v>17981.428079752321</v>
      </c>
      <c r="F38" s="16"/>
      <c r="G38">
        <v>229</v>
      </c>
      <c r="H38" s="6">
        <v>463.18044800000001</v>
      </c>
      <c r="I38" s="89"/>
      <c r="P38" t="s">
        <v>46</v>
      </c>
      <c r="Q38" t="s">
        <v>353</v>
      </c>
      <c r="R38" s="6" t="s">
        <v>7</v>
      </c>
      <c r="S38" s="6" t="s">
        <v>616</v>
      </c>
      <c r="T38" s="6">
        <v>1</v>
      </c>
      <c r="U38" s="6">
        <v>1866</v>
      </c>
      <c r="V38" s="6"/>
    </row>
    <row r="39" spans="4:22" x14ac:dyDescent="0.3">
      <c r="D39">
        <v>677</v>
      </c>
      <c r="E39" s="6">
        <v>25114.576448000003</v>
      </c>
      <c r="F39" s="16"/>
      <c r="G39">
        <v>231</v>
      </c>
      <c r="H39" s="6">
        <v>0</v>
      </c>
      <c r="I39" s="89"/>
      <c r="P39" t="s">
        <v>49</v>
      </c>
      <c r="Q39" t="s">
        <v>354</v>
      </c>
      <c r="R39" s="6" t="s">
        <v>7</v>
      </c>
      <c r="S39" s="6" t="s">
        <v>616</v>
      </c>
      <c r="T39" s="6">
        <v>1</v>
      </c>
      <c r="U39" s="6">
        <v>2966</v>
      </c>
      <c r="V39" s="6"/>
    </row>
    <row r="40" spans="4:22" x14ac:dyDescent="0.3">
      <c r="D40">
        <v>680</v>
      </c>
      <c r="E40" s="6">
        <v>17343.615619789474</v>
      </c>
      <c r="F40" s="16"/>
      <c r="G40">
        <v>239</v>
      </c>
      <c r="H40" s="6">
        <v>0</v>
      </c>
      <c r="I40" s="89"/>
      <c r="P40" t="s">
        <v>52</v>
      </c>
      <c r="Q40" t="s">
        <v>355</v>
      </c>
      <c r="R40" s="6" t="s">
        <v>7</v>
      </c>
      <c r="S40" s="6" t="s">
        <v>616</v>
      </c>
      <c r="T40" s="6">
        <v>1</v>
      </c>
      <c r="U40" s="6">
        <v>3104</v>
      </c>
      <c r="V40" s="6"/>
    </row>
    <row r="41" spans="4:22" x14ac:dyDescent="0.3">
      <c r="D41">
        <v>690</v>
      </c>
      <c r="E41" s="6">
        <v>21286.924432421052</v>
      </c>
      <c r="F41" s="16"/>
      <c r="G41">
        <v>241</v>
      </c>
      <c r="H41" s="6">
        <v>3262.5744079999999</v>
      </c>
      <c r="I41" s="89"/>
      <c r="P41" t="s">
        <v>53</v>
      </c>
      <c r="Q41" t="s">
        <v>356</v>
      </c>
      <c r="R41" s="6" t="s">
        <v>7</v>
      </c>
      <c r="S41" s="6" t="s">
        <v>616</v>
      </c>
      <c r="T41" s="6">
        <v>1</v>
      </c>
      <c r="U41" s="6">
        <v>2994</v>
      </c>
      <c r="V41" s="6"/>
    </row>
    <row r="42" spans="4:22" x14ac:dyDescent="0.3">
      <c r="D42">
        <v>702</v>
      </c>
      <c r="E42" s="6">
        <v>34448.982287999999</v>
      </c>
      <c r="F42" s="16"/>
      <c r="G42">
        <v>246</v>
      </c>
      <c r="H42" s="6">
        <v>7978.906672000001</v>
      </c>
      <c r="I42" s="89"/>
      <c r="P42" t="s">
        <v>72</v>
      </c>
      <c r="Q42" t="s">
        <v>630</v>
      </c>
      <c r="R42" s="6" t="s">
        <v>197</v>
      </c>
      <c r="S42" s="6" t="s">
        <v>617</v>
      </c>
      <c r="T42" s="6">
        <v>1</v>
      </c>
      <c r="U42" s="6">
        <v>4297</v>
      </c>
      <c r="V42" s="6"/>
    </row>
    <row r="43" spans="4:22" x14ac:dyDescent="0.3">
      <c r="D43">
        <v>805</v>
      </c>
      <c r="E43" s="6">
        <v>20688.294952</v>
      </c>
      <c r="F43" s="16"/>
      <c r="G43">
        <v>250</v>
      </c>
      <c r="H43" s="6">
        <v>2895.1096320000001</v>
      </c>
      <c r="I43" s="89"/>
      <c r="P43" t="s">
        <v>80</v>
      </c>
      <c r="Q43" t="s">
        <v>357</v>
      </c>
      <c r="R43" s="6" t="s">
        <v>197</v>
      </c>
      <c r="S43" s="6" t="s">
        <v>617</v>
      </c>
      <c r="T43" s="6">
        <v>1</v>
      </c>
      <c r="U43" s="6">
        <v>2864</v>
      </c>
      <c r="V43" s="6"/>
    </row>
    <row r="44" spans="4:22" x14ac:dyDescent="0.3">
      <c r="D44">
        <v>823</v>
      </c>
      <c r="E44" s="6">
        <v>22613.770629473685</v>
      </c>
      <c r="F44" s="16"/>
      <c r="G44">
        <v>251</v>
      </c>
      <c r="H44" s="6">
        <v>0</v>
      </c>
      <c r="I44" s="89"/>
      <c r="P44" t="s">
        <v>82</v>
      </c>
      <c r="Q44" t="s">
        <v>631</v>
      </c>
      <c r="R44" s="6" t="s">
        <v>197</v>
      </c>
      <c r="S44" s="6" t="s">
        <v>617</v>
      </c>
      <c r="T44" s="6">
        <v>1</v>
      </c>
      <c r="U44" s="6">
        <v>4874</v>
      </c>
      <c r="V44" s="6"/>
    </row>
    <row r="45" spans="4:22" x14ac:dyDescent="0.3">
      <c r="D45">
        <v>827</v>
      </c>
      <c r="E45" s="6">
        <v>32631.759867040935</v>
      </c>
      <c r="F45" s="16"/>
      <c r="G45">
        <v>265</v>
      </c>
      <c r="H45" s="6">
        <v>2621.8373759999999</v>
      </c>
      <c r="I45" s="89"/>
      <c r="P45" t="s">
        <v>74</v>
      </c>
      <c r="Q45" t="s">
        <v>358</v>
      </c>
      <c r="R45" s="6" t="s">
        <v>197</v>
      </c>
      <c r="S45" s="6" t="s">
        <v>617</v>
      </c>
      <c r="T45" s="6">
        <v>1</v>
      </c>
      <c r="U45" s="6">
        <v>2201</v>
      </c>
      <c r="V45" s="6"/>
    </row>
    <row r="46" spans="4:22" x14ac:dyDescent="0.3">
      <c r="D46">
        <v>847</v>
      </c>
      <c r="E46" s="6">
        <v>18541.524296</v>
      </c>
      <c r="F46" s="16"/>
      <c r="G46">
        <v>270</v>
      </c>
      <c r="H46" s="6">
        <v>0</v>
      </c>
      <c r="I46" s="89"/>
      <c r="P46" t="s">
        <v>76</v>
      </c>
      <c r="Q46" t="s">
        <v>359</v>
      </c>
      <c r="R46" s="6" t="s">
        <v>9</v>
      </c>
      <c r="S46" s="6" t="s">
        <v>617</v>
      </c>
      <c r="T46" s="6">
        <v>1</v>
      </c>
      <c r="U46" s="6">
        <v>4478</v>
      </c>
      <c r="V46" s="6"/>
    </row>
    <row r="47" spans="4:22" x14ac:dyDescent="0.3">
      <c r="D47">
        <v>910</v>
      </c>
      <c r="E47" s="6">
        <v>-153.10344800000001</v>
      </c>
      <c r="F47" s="16"/>
      <c r="G47">
        <v>272</v>
      </c>
      <c r="H47" s="6">
        <v>2106.2742240000002</v>
      </c>
      <c r="I47" s="89"/>
      <c r="P47" t="s">
        <v>77</v>
      </c>
      <c r="Q47" t="s">
        <v>360</v>
      </c>
      <c r="R47" s="6" t="s">
        <v>197</v>
      </c>
      <c r="S47" s="6" t="s">
        <v>617</v>
      </c>
      <c r="T47" s="6">
        <v>1</v>
      </c>
      <c r="U47" s="6">
        <v>3934</v>
      </c>
      <c r="V47" s="6"/>
    </row>
    <row r="48" spans="4:22" x14ac:dyDescent="0.3">
      <c r="D48">
        <v>916</v>
      </c>
      <c r="E48" s="6">
        <v>28224.3704</v>
      </c>
      <c r="F48" s="16"/>
      <c r="G48">
        <v>293</v>
      </c>
      <c r="H48" s="6">
        <v>1275.372312</v>
      </c>
      <c r="I48" s="89"/>
      <c r="P48" t="s">
        <v>84</v>
      </c>
      <c r="Q48" t="s">
        <v>361</v>
      </c>
      <c r="R48" s="6" t="s">
        <v>197</v>
      </c>
      <c r="S48" s="6" t="s">
        <v>617</v>
      </c>
      <c r="T48" s="6">
        <v>1</v>
      </c>
      <c r="U48" s="6">
        <v>2662</v>
      </c>
      <c r="V48" s="6"/>
    </row>
    <row r="49" spans="4:22" x14ac:dyDescent="0.3">
      <c r="D49">
        <v>941</v>
      </c>
      <c r="E49" s="6">
        <v>16037.674631999998</v>
      </c>
      <c r="F49" s="16"/>
      <c r="G49">
        <v>296</v>
      </c>
      <c r="H49" s="6">
        <v>2941.4360800000004</v>
      </c>
      <c r="I49" s="89"/>
      <c r="P49" t="s">
        <v>85</v>
      </c>
      <c r="Q49" t="s">
        <v>362</v>
      </c>
      <c r="R49" s="6" t="s">
        <v>197</v>
      </c>
      <c r="S49" s="6" t="s">
        <v>617</v>
      </c>
      <c r="T49" s="6">
        <v>1</v>
      </c>
      <c r="U49" s="6">
        <v>2413</v>
      </c>
      <c r="V49" s="6"/>
    </row>
    <row r="50" spans="4:22" x14ac:dyDescent="0.3">
      <c r="D50">
        <v>961</v>
      </c>
      <c r="E50" s="6">
        <v>-176.63040000000001</v>
      </c>
      <c r="F50" s="16"/>
      <c r="G50">
        <v>306</v>
      </c>
      <c r="H50" s="6">
        <v>0</v>
      </c>
      <c r="I50" s="89"/>
      <c r="P50" t="s">
        <v>70</v>
      </c>
      <c r="Q50" t="s">
        <v>363</v>
      </c>
      <c r="R50" s="6" t="s">
        <v>9</v>
      </c>
      <c r="S50" s="6" t="s">
        <v>617</v>
      </c>
      <c r="T50" s="6">
        <v>1</v>
      </c>
      <c r="U50" s="6">
        <v>7938</v>
      </c>
      <c r="V50" s="6"/>
    </row>
    <row r="51" spans="4:22" x14ac:dyDescent="0.3">
      <c r="D51">
        <v>971</v>
      </c>
      <c r="E51" s="6">
        <v>17323.193110315791</v>
      </c>
      <c r="F51" s="16"/>
      <c r="G51">
        <v>309</v>
      </c>
      <c r="H51" s="6">
        <v>3013.4069280000003</v>
      </c>
      <c r="I51" s="89"/>
      <c r="P51" t="s">
        <v>73</v>
      </c>
      <c r="Q51" t="s">
        <v>364</v>
      </c>
      <c r="R51" s="6" t="s">
        <v>9</v>
      </c>
      <c r="S51" s="6" t="s">
        <v>617</v>
      </c>
      <c r="T51" s="6">
        <v>1</v>
      </c>
      <c r="U51" s="6">
        <v>5870</v>
      </c>
      <c r="V51" s="6"/>
    </row>
    <row r="52" spans="4:22" x14ac:dyDescent="0.3">
      <c r="D52">
        <v>1180</v>
      </c>
      <c r="E52" s="6">
        <v>26028.123392000001</v>
      </c>
      <c r="F52" s="16"/>
      <c r="G52">
        <v>316</v>
      </c>
      <c r="H52" s="6">
        <v>1480.3955919999999</v>
      </c>
      <c r="I52" s="89"/>
      <c r="P52" t="s">
        <v>78</v>
      </c>
      <c r="Q52" t="s">
        <v>365</v>
      </c>
      <c r="R52" s="6" t="s">
        <v>9</v>
      </c>
      <c r="S52" s="6" t="s">
        <v>617</v>
      </c>
      <c r="T52" s="6">
        <v>1</v>
      </c>
      <c r="U52" s="6">
        <v>5450</v>
      </c>
      <c r="V52" s="6"/>
    </row>
    <row r="53" spans="4:22" x14ac:dyDescent="0.3">
      <c r="D53">
        <v>1287</v>
      </c>
      <c r="E53" s="6">
        <v>28811.219280000001</v>
      </c>
      <c r="F53" s="16"/>
      <c r="G53">
        <v>319</v>
      </c>
      <c r="H53" s="6">
        <v>3761.601928</v>
      </c>
      <c r="I53" s="89"/>
      <c r="P53" t="s">
        <v>79</v>
      </c>
      <c r="Q53" t="s">
        <v>632</v>
      </c>
      <c r="R53" s="6" t="s">
        <v>9</v>
      </c>
      <c r="S53" s="6" t="s">
        <v>617</v>
      </c>
      <c r="T53" s="6">
        <v>1</v>
      </c>
      <c r="U53" s="6">
        <v>4575</v>
      </c>
      <c r="V53" s="6"/>
    </row>
    <row r="54" spans="4:22" x14ac:dyDescent="0.3">
      <c r="D54">
        <v>1458</v>
      </c>
      <c r="E54" s="6">
        <v>10823.384985180597</v>
      </c>
      <c r="F54" s="16"/>
      <c r="G54">
        <v>320</v>
      </c>
      <c r="H54" s="6">
        <v>1877.2789440000001</v>
      </c>
      <c r="I54" s="89"/>
      <c r="P54" t="s">
        <v>81</v>
      </c>
      <c r="Q54" t="s">
        <v>366</v>
      </c>
      <c r="R54" s="6" t="s">
        <v>9</v>
      </c>
      <c r="S54" s="6" t="s">
        <v>617</v>
      </c>
      <c r="T54" s="6">
        <v>1</v>
      </c>
      <c r="U54" s="6">
        <v>6197</v>
      </c>
      <c r="V54" s="6"/>
    </row>
    <row r="55" spans="4:22" x14ac:dyDescent="0.3">
      <c r="D55">
        <v>1465</v>
      </c>
      <c r="E55" s="6">
        <v>49312.296243274854</v>
      </c>
      <c r="F55" s="16"/>
      <c r="G55">
        <v>327</v>
      </c>
      <c r="H55" s="6">
        <v>1196.5496880000001</v>
      </c>
      <c r="I55" s="89"/>
      <c r="P55" t="s">
        <v>69</v>
      </c>
      <c r="Q55" t="s">
        <v>367</v>
      </c>
      <c r="R55" s="6" t="s">
        <v>9</v>
      </c>
      <c r="S55" s="6" t="s">
        <v>617</v>
      </c>
      <c r="T55" s="6">
        <v>1</v>
      </c>
      <c r="U55" s="6">
        <v>6151</v>
      </c>
      <c r="V55" s="6"/>
    </row>
    <row r="56" spans="4:22" x14ac:dyDescent="0.3">
      <c r="D56">
        <v>1526</v>
      </c>
      <c r="E56" s="6">
        <v>45169.254951251452</v>
      </c>
      <c r="F56" s="16"/>
      <c r="G56">
        <v>335</v>
      </c>
      <c r="H56" s="6">
        <v>1334.3451439999999</v>
      </c>
      <c r="I56" s="89"/>
      <c r="P56" t="s">
        <v>71</v>
      </c>
      <c r="Q56" t="s">
        <v>368</v>
      </c>
      <c r="R56" s="6" t="s">
        <v>197</v>
      </c>
      <c r="S56" s="6" t="s">
        <v>617</v>
      </c>
      <c r="T56" s="6">
        <v>1</v>
      </c>
      <c r="U56" s="6">
        <v>5010</v>
      </c>
      <c r="V56" s="6"/>
    </row>
    <row r="57" spans="4:22" x14ac:dyDescent="0.3">
      <c r="D57">
        <v>1531</v>
      </c>
      <c r="E57" s="6">
        <v>16567.483768000002</v>
      </c>
      <c r="F57" s="16"/>
      <c r="G57">
        <v>352</v>
      </c>
      <c r="H57" s="6">
        <v>11094.071824000001</v>
      </c>
      <c r="I57" s="89"/>
      <c r="P57" t="s">
        <v>75</v>
      </c>
      <c r="Q57" t="s">
        <v>369</v>
      </c>
      <c r="R57" s="6" t="s">
        <v>9</v>
      </c>
      <c r="S57" s="6" t="s">
        <v>617</v>
      </c>
      <c r="T57" s="6">
        <v>1</v>
      </c>
      <c r="U57" s="6">
        <v>3377</v>
      </c>
      <c r="V57" s="6"/>
    </row>
    <row r="58" spans="4:22" x14ac:dyDescent="0.3">
      <c r="D58">
        <v>1533</v>
      </c>
      <c r="E58" s="6">
        <v>25967.554122526315</v>
      </c>
      <c r="F58" s="16"/>
      <c r="G58">
        <v>354</v>
      </c>
      <c r="H58" s="6">
        <v>8062.8232960000014</v>
      </c>
      <c r="I58" s="89"/>
      <c r="P58" t="s">
        <v>83</v>
      </c>
      <c r="Q58" t="s">
        <v>370</v>
      </c>
      <c r="R58" s="6" t="s">
        <v>9</v>
      </c>
      <c r="S58" s="6" t="s">
        <v>617</v>
      </c>
      <c r="T58" s="6">
        <v>1</v>
      </c>
      <c r="U58" s="6">
        <v>3848</v>
      </c>
      <c r="V58" s="6"/>
    </row>
    <row r="59" spans="4:22" x14ac:dyDescent="0.3">
      <c r="D59">
        <v>1576</v>
      </c>
      <c r="E59" s="6">
        <v>16055.133211555558</v>
      </c>
      <c r="F59" s="16"/>
      <c r="G59">
        <v>362</v>
      </c>
      <c r="H59" s="6">
        <v>1281.4600640000001</v>
      </c>
      <c r="I59" s="89"/>
      <c r="P59" t="s">
        <v>126</v>
      </c>
      <c r="Q59" t="s">
        <v>371</v>
      </c>
      <c r="R59" s="6" t="s">
        <v>8</v>
      </c>
      <c r="S59" s="6" t="s">
        <v>621</v>
      </c>
      <c r="T59" s="6">
        <v>1</v>
      </c>
      <c r="U59" s="6">
        <v>6588</v>
      </c>
      <c r="V59" s="6"/>
    </row>
    <row r="60" spans="4:22" x14ac:dyDescent="0.3">
      <c r="D60">
        <v>1578</v>
      </c>
      <c r="E60" s="6">
        <v>20635.046194947372</v>
      </c>
      <c r="F60" s="16"/>
      <c r="G60">
        <v>363</v>
      </c>
      <c r="H60" s="6">
        <v>2890.3397840000002</v>
      </c>
      <c r="I60" s="89"/>
      <c r="P60" t="s">
        <v>122</v>
      </c>
      <c r="Q60" t="s">
        <v>372</v>
      </c>
      <c r="R60" s="6" t="s">
        <v>622</v>
      </c>
      <c r="S60" s="6" t="s">
        <v>621</v>
      </c>
      <c r="T60" s="6">
        <v>1</v>
      </c>
      <c r="U60" s="6">
        <v>6378</v>
      </c>
      <c r="V60" s="6"/>
    </row>
    <row r="61" spans="4:22" x14ac:dyDescent="0.3">
      <c r="D61">
        <v>1581</v>
      </c>
      <c r="E61" s="6">
        <v>11283.811392000001</v>
      </c>
      <c r="F61" s="16"/>
      <c r="G61">
        <v>380</v>
      </c>
      <c r="H61" s="6">
        <v>1746.2721920000001</v>
      </c>
      <c r="I61" s="89"/>
      <c r="P61" t="s">
        <v>123</v>
      </c>
      <c r="Q61" t="s">
        <v>373</v>
      </c>
      <c r="R61" s="6" t="s">
        <v>8</v>
      </c>
      <c r="S61" s="6" t="s">
        <v>621</v>
      </c>
      <c r="T61" s="6">
        <v>1</v>
      </c>
      <c r="U61" s="6">
        <v>5078</v>
      </c>
      <c r="V61" s="6"/>
    </row>
    <row r="62" spans="4:22" x14ac:dyDescent="0.3">
      <c r="D62">
        <v>1592</v>
      </c>
      <c r="E62" s="6">
        <v>12588.168519999999</v>
      </c>
      <c r="F62" s="16"/>
      <c r="G62">
        <v>388</v>
      </c>
      <c r="H62" s="6">
        <v>3004.5790560000005</v>
      </c>
      <c r="I62" s="89"/>
      <c r="P62" t="s">
        <v>124</v>
      </c>
      <c r="Q62" t="s">
        <v>374</v>
      </c>
      <c r="R62" s="6" t="s">
        <v>8</v>
      </c>
      <c r="S62" s="6" t="s">
        <v>621</v>
      </c>
      <c r="T62" s="6">
        <v>1</v>
      </c>
      <c r="U62" s="6">
        <v>5920</v>
      </c>
      <c r="V62" s="6"/>
    </row>
    <row r="63" spans="4:22" x14ac:dyDescent="0.3">
      <c r="D63">
        <v>1650</v>
      </c>
      <c r="E63" s="6">
        <v>10269.560033684211</v>
      </c>
      <c r="F63" s="16"/>
      <c r="G63">
        <v>403</v>
      </c>
      <c r="H63" s="6">
        <v>4019.8499280000005</v>
      </c>
      <c r="I63" s="89"/>
      <c r="P63" t="s">
        <v>127</v>
      </c>
      <c r="Q63" t="s">
        <v>375</v>
      </c>
      <c r="R63" s="6" t="s">
        <v>8</v>
      </c>
      <c r="S63" s="6" t="s">
        <v>621</v>
      </c>
      <c r="T63" s="6">
        <v>1</v>
      </c>
      <c r="U63" s="6">
        <v>6266</v>
      </c>
      <c r="V63" s="6"/>
    </row>
    <row r="64" spans="4:22" x14ac:dyDescent="0.3">
      <c r="D64">
        <v>1691</v>
      </c>
      <c r="E64" s="6">
        <v>20570.080328</v>
      </c>
      <c r="F64" s="16"/>
      <c r="G64">
        <v>423</v>
      </c>
      <c r="H64" s="6">
        <v>1542.8798079999999</v>
      </c>
      <c r="I64" s="89"/>
      <c r="P64" t="s">
        <v>130</v>
      </c>
      <c r="Q64" t="s">
        <v>376</v>
      </c>
      <c r="R64" s="6" t="s">
        <v>622</v>
      </c>
      <c r="S64" s="6" t="s">
        <v>621</v>
      </c>
      <c r="T64" s="6">
        <v>1</v>
      </c>
      <c r="U64" s="6">
        <v>6048</v>
      </c>
      <c r="V64" s="6"/>
    </row>
    <row r="65" spans="4:22" x14ac:dyDescent="0.3">
      <c r="D65">
        <v>1742</v>
      </c>
      <c r="E65" s="6">
        <v>22084.379746947368</v>
      </c>
      <c r="F65" s="16"/>
      <c r="G65">
        <v>424</v>
      </c>
      <c r="H65" s="6">
        <v>-101.41338400000001</v>
      </c>
      <c r="I65" s="89"/>
      <c r="P65" t="s">
        <v>131</v>
      </c>
      <c r="Q65" t="s">
        <v>377</v>
      </c>
      <c r="R65" s="6" t="s">
        <v>622</v>
      </c>
      <c r="S65" s="6" t="s">
        <v>621</v>
      </c>
      <c r="T65" s="6">
        <v>1</v>
      </c>
      <c r="U65" s="6">
        <v>6492</v>
      </c>
      <c r="V65" s="6"/>
    </row>
    <row r="66" spans="4:22" x14ac:dyDescent="0.3">
      <c r="D66">
        <v>1767</v>
      </c>
      <c r="E66" s="6">
        <v>25741.341263999999</v>
      </c>
      <c r="F66" s="16"/>
      <c r="G66">
        <v>433</v>
      </c>
      <c r="H66" s="6">
        <v>1136.2346000000002</v>
      </c>
      <c r="I66" s="89"/>
      <c r="P66" t="s">
        <v>132</v>
      </c>
      <c r="Q66" t="s">
        <v>378</v>
      </c>
      <c r="R66" s="6" t="s">
        <v>622</v>
      </c>
      <c r="S66" s="6" t="s">
        <v>621</v>
      </c>
      <c r="T66" s="6">
        <v>1</v>
      </c>
      <c r="U66" s="6">
        <v>3510</v>
      </c>
      <c r="V66" s="6"/>
    </row>
    <row r="67" spans="4:22" x14ac:dyDescent="0.3">
      <c r="D67">
        <v>1789</v>
      </c>
      <c r="E67" s="6">
        <v>14403.474360000002</v>
      </c>
      <c r="F67" s="16"/>
      <c r="G67">
        <v>436</v>
      </c>
      <c r="H67" s="6">
        <v>0</v>
      </c>
      <c r="I67" s="89"/>
      <c r="P67" t="s">
        <v>121</v>
      </c>
      <c r="Q67" t="s">
        <v>379</v>
      </c>
      <c r="R67" s="6" t="s">
        <v>8</v>
      </c>
      <c r="S67" s="6" t="s">
        <v>621</v>
      </c>
      <c r="T67" s="6">
        <v>1</v>
      </c>
      <c r="U67" s="6">
        <v>7061</v>
      </c>
      <c r="V67" s="6"/>
    </row>
    <row r="68" spans="4:22" x14ac:dyDescent="0.3">
      <c r="D68">
        <v>1821</v>
      </c>
      <c r="E68" s="6">
        <v>12437.783085473686</v>
      </c>
      <c r="F68" s="16"/>
      <c r="G68">
        <v>438</v>
      </c>
      <c r="H68" s="6">
        <v>2943.2115440000002</v>
      </c>
      <c r="I68" s="89"/>
      <c r="P68" t="s">
        <v>125</v>
      </c>
      <c r="Q68" t="s">
        <v>380</v>
      </c>
      <c r="R68" s="6" t="s">
        <v>622</v>
      </c>
      <c r="S68" s="6" t="s">
        <v>621</v>
      </c>
      <c r="T68" s="6">
        <v>1</v>
      </c>
      <c r="U68" s="6">
        <v>3338</v>
      </c>
      <c r="V68" s="6"/>
    </row>
    <row r="69" spans="4:22" x14ac:dyDescent="0.3">
      <c r="D69">
        <v>1905</v>
      </c>
      <c r="E69" s="6">
        <v>-1634.4827520000001</v>
      </c>
      <c r="F69" s="16"/>
      <c r="G69">
        <v>442</v>
      </c>
      <c r="H69" s="6">
        <v>4124.6632960000006</v>
      </c>
      <c r="I69" s="89"/>
      <c r="P69" t="s">
        <v>128</v>
      </c>
      <c r="Q69" t="s">
        <v>381</v>
      </c>
      <c r="R69" s="6" t="s">
        <v>8</v>
      </c>
      <c r="S69" s="6" t="s">
        <v>621</v>
      </c>
      <c r="T69" s="6">
        <v>1</v>
      </c>
      <c r="U69" s="6">
        <v>3735</v>
      </c>
      <c r="V69" s="6"/>
    </row>
    <row r="70" spans="4:22" x14ac:dyDescent="0.3">
      <c r="D70">
        <v>1906</v>
      </c>
      <c r="E70" s="6">
        <v>26718.700359999999</v>
      </c>
      <c r="F70" s="16"/>
      <c r="G70">
        <v>446</v>
      </c>
      <c r="H70" s="6">
        <v>2528.5745920000004</v>
      </c>
      <c r="I70" s="89"/>
      <c r="P70" t="s">
        <v>129</v>
      </c>
      <c r="Q70" t="s">
        <v>382</v>
      </c>
      <c r="R70" s="6" t="s">
        <v>8</v>
      </c>
      <c r="S70" s="6" t="s">
        <v>621</v>
      </c>
      <c r="T70" s="6">
        <v>1</v>
      </c>
      <c r="U70" s="6">
        <v>4256</v>
      </c>
      <c r="V70" s="6"/>
    </row>
    <row r="71" spans="4:22" x14ac:dyDescent="0.3">
      <c r="D71">
        <v>1921</v>
      </c>
      <c r="E71" s="6">
        <v>10850.395896000002</v>
      </c>
      <c r="F71" s="16"/>
      <c r="G71">
        <v>475</v>
      </c>
      <c r="H71" s="6">
        <v>102.225752</v>
      </c>
      <c r="I71" s="89"/>
      <c r="P71" t="s">
        <v>61</v>
      </c>
      <c r="Q71" t="s">
        <v>383</v>
      </c>
      <c r="R71" s="6" t="s">
        <v>13</v>
      </c>
      <c r="S71" s="6" t="s">
        <v>618</v>
      </c>
      <c r="T71" s="6">
        <v>1</v>
      </c>
      <c r="U71" s="6">
        <v>4192</v>
      </c>
      <c r="V71" s="6"/>
    </row>
    <row r="72" spans="4:22" x14ac:dyDescent="0.3">
      <c r="D72">
        <v>2421</v>
      </c>
      <c r="E72" s="6">
        <v>14801.565031999999</v>
      </c>
      <c r="F72" s="16"/>
      <c r="G72">
        <v>481</v>
      </c>
      <c r="H72" s="6">
        <v>4968.5369760000003</v>
      </c>
      <c r="I72" s="89"/>
      <c r="P72" t="s">
        <v>62</v>
      </c>
      <c r="Q72" t="s">
        <v>384</v>
      </c>
      <c r="R72" s="6" t="s">
        <v>13</v>
      </c>
      <c r="S72" s="6" t="s">
        <v>618</v>
      </c>
      <c r="T72" s="6">
        <v>1</v>
      </c>
      <c r="U72" s="6">
        <v>5617</v>
      </c>
      <c r="V72" s="6"/>
    </row>
    <row r="73" spans="4:22" x14ac:dyDescent="0.3">
      <c r="D73">
        <v>2441</v>
      </c>
      <c r="E73" s="6">
        <v>14966.758880000001</v>
      </c>
      <c r="F73" s="16"/>
      <c r="G73">
        <v>487</v>
      </c>
      <c r="H73" s="6">
        <v>2135.7596079999998</v>
      </c>
      <c r="I73" s="89"/>
      <c r="P73" t="s">
        <v>63</v>
      </c>
      <c r="Q73" t="s">
        <v>385</v>
      </c>
      <c r="R73" s="6" t="s">
        <v>13</v>
      </c>
      <c r="S73" s="6" t="s">
        <v>618</v>
      </c>
      <c r="T73" s="6">
        <v>1</v>
      </c>
      <c r="U73" s="6">
        <v>7233</v>
      </c>
      <c r="V73" s="6"/>
    </row>
    <row r="74" spans="4:22" x14ac:dyDescent="0.3">
      <c r="D74">
        <v>2518</v>
      </c>
      <c r="E74" s="6">
        <v>44354.815232000008</v>
      </c>
      <c r="F74" s="16"/>
      <c r="G74">
        <v>508</v>
      </c>
      <c r="H74" s="6">
        <v>0</v>
      </c>
      <c r="I74" s="89"/>
      <c r="P74" t="s">
        <v>66</v>
      </c>
      <c r="Q74" t="s">
        <v>386</v>
      </c>
      <c r="R74" s="6" t="s">
        <v>13</v>
      </c>
      <c r="S74" s="6" t="s">
        <v>618</v>
      </c>
      <c r="T74" s="6">
        <v>1</v>
      </c>
      <c r="U74" s="6">
        <v>6053</v>
      </c>
      <c r="V74" s="6"/>
    </row>
    <row r="75" spans="4:22" x14ac:dyDescent="0.3">
      <c r="D75">
        <v>2565</v>
      </c>
      <c r="E75" s="6">
        <v>35265.013921684214</v>
      </c>
      <c r="F75" s="16"/>
      <c r="G75">
        <v>511</v>
      </c>
      <c r="H75" s="6">
        <v>2026.8901680000004</v>
      </c>
      <c r="I75" s="89"/>
      <c r="P75" t="s">
        <v>67</v>
      </c>
      <c r="Q75" t="s">
        <v>387</v>
      </c>
      <c r="R75" s="6" t="s">
        <v>13</v>
      </c>
      <c r="S75" s="6" t="s">
        <v>618</v>
      </c>
      <c r="T75" s="6">
        <v>1</v>
      </c>
      <c r="U75" s="6">
        <v>3963</v>
      </c>
      <c r="V75" s="6"/>
    </row>
    <row r="76" spans="4:22" x14ac:dyDescent="0.3">
      <c r="D76">
        <v>2685</v>
      </c>
      <c r="E76" s="6">
        <v>34545.692880000002</v>
      </c>
      <c r="F76" s="16"/>
      <c r="G76">
        <v>526</v>
      </c>
      <c r="H76" s="6">
        <v>0</v>
      </c>
      <c r="I76" s="89"/>
      <c r="P76" t="s">
        <v>68</v>
      </c>
      <c r="Q76" t="s">
        <v>388</v>
      </c>
      <c r="R76" s="6" t="s">
        <v>13</v>
      </c>
      <c r="S76" s="6" t="s">
        <v>618</v>
      </c>
      <c r="T76" s="6">
        <v>1</v>
      </c>
      <c r="U76" s="6">
        <v>5137</v>
      </c>
      <c r="V76" s="6"/>
    </row>
    <row r="77" spans="4:22" x14ac:dyDescent="0.3">
      <c r="D77">
        <v>3166</v>
      </c>
      <c r="E77" s="6">
        <v>20951.136040000001</v>
      </c>
      <c r="F77" s="16"/>
      <c r="G77">
        <v>528</v>
      </c>
      <c r="H77" s="6">
        <v>2277.6875200000004</v>
      </c>
      <c r="I77" s="89"/>
      <c r="P77" t="s">
        <v>64</v>
      </c>
      <c r="Q77" t="s">
        <v>389</v>
      </c>
      <c r="R77" s="6" t="s">
        <v>13</v>
      </c>
      <c r="S77" s="6" t="s">
        <v>618</v>
      </c>
      <c r="T77" s="6">
        <v>1</v>
      </c>
      <c r="U77" s="6">
        <v>4142</v>
      </c>
      <c r="V77" s="6"/>
    </row>
    <row r="78" spans="4:22" x14ac:dyDescent="0.3">
      <c r="D78">
        <v>3179</v>
      </c>
      <c r="E78" s="6">
        <v>6979.3034364444447</v>
      </c>
      <c r="F78" s="16"/>
      <c r="G78">
        <v>530</v>
      </c>
      <c r="H78" s="6">
        <v>2114.520712</v>
      </c>
      <c r="I78" s="89"/>
      <c r="P78" t="s">
        <v>65</v>
      </c>
      <c r="Q78" t="s">
        <v>390</v>
      </c>
      <c r="R78" s="6" t="s">
        <v>13</v>
      </c>
      <c r="S78" s="6" t="s">
        <v>618</v>
      </c>
      <c r="T78" s="6">
        <v>1</v>
      </c>
      <c r="U78" s="6">
        <v>4286</v>
      </c>
      <c r="V78" s="6"/>
    </row>
    <row r="79" spans="4:22" x14ac:dyDescent="0.3">
      <c r="D79">
        <v>3329</v>
      </c>
      <c r="E79" s="6">
        <v>43035.821170105264</v>
      </c>
      <c r="F79" s="16"/>
      <c r="G79">
        <v>540</v>
      </c>
      <c r="H79" s="6">
        <v>0</v>
      </c>
      <c r="I79" s="89"/>
      <c r="P79" t="s">
        <v>134</v>
      </c>
      <c r="Q79" t="s">
        <v>391</v>
      </c>
      <c r="R79" s="6" t="s">
        <v>12</v>
      </c>
      <c r="S79" s="6" t="s">
        <v>619</v>
      </c>
      <c r="T79" s="6">
        <v>1</v>
      </c>
      <c r="U79" s="6">
        <v>5271</v>
      </c>
      <c r="V79" s="6"/>
    </row>
    <row r="80" spans="4:22" x14ac:dyDescent="0.3">
      <c r="D80">
        <v>3755</v>
      </c>
      <c r="E80" s="6">
        <v>13283.436783999998</v>
      </c>
      <c r="F80" s="16"/>
      <c r="G80">
        <v>545</v>
      </c>
      <c r="H80" s="6">
        <v>0</v>
      </c>
      <c r="I80" s="89"/>
      <c r="P80" t="s">
        <v>137</v>
      </c>
      <c r="Q80" t="s">
        <v>392</v>
      </c>
      <c r="R80" s="6" t="s">
        <v>12</v>
      </c>
      <c r="S80" s="6" t="s">
        <v>619</v>
      </c>
      <c r="T80" s="6">
        <v>1</v>
      </c>
      <c r="U80" s="6">
        <v>5461</v>
      </c>
      <c r="V80" s="6"/>
    </row>
    <row r="81" spans="4:22" x14ac:dyDescent="0.3">
      <c r="D81">
        <v>4118</v>
      </c>
      <c r="E81" s="6">
        <v>20526.934843368421</v>
      </c>
      <c r="F81" s="16"/>
      <c r="G81">
        <v>547</v>
      </c>
      <c r="H81" s="6">
        <v>0</v>
      </c>
      <c r="I81" s="89"/>
      <c r="P81" t="s">
        <v>138</v>
      </c>
      <c r="Q81" t="s">
        <v>393</v>
      </c>
      <c r="R81" s="6" t="s">
        <v>12</v>
      </c>
      <c r="S81" s="6" t="s">
        <v>619</v>
      </c>
      <c r="T81" s="6">
        <v>1</v>
      </c>
      <c r="U81" s="6">
        <v>4015</v>
      </c>
      <c r="V81" s="6"/>
    </row>
    <row r="82" spans="4:22" x14ac:dyDescent="0.3">
      <c r="D82">
        <v>4203</v>
      </c>
      <c r="E82" s="6">
        <v>0</v>
      </c>
      <c r="F82" s="16"/>
      <c r="G82">
        <v>556</v>
      </c>
      <c r="H82" s="6">
        <v>9970.3316000000013</v>
      </c>
      <c r="I82" s="89"/>
      <c r="P82" t="s">
        <v>139</v>
      </c>
      <c r="Q82" t="s">
        <v>394</v>
      </c>
      <c r="R82" s="6" t="s">
        <v>12</v>
      </c>
      <c r="S82" s="6" t="s">
        <v>619</v>
      </c>
      <c r="T82" s="6">
        <v>1</v>
      </c>
      <c r="U82" s="6">
        <v>4585</v>
      </c>
      <c r="V82" s="6"/>
    </row>
    <row r="83" spans="4:22" x14ac:dyDescent="0.3">
      <c r="D83">
        <v>4220</v>
      </c>
      <c r="E83" s="6">
        <v>16191.013799999999</v>
      </c>
      <c r="F83" s="16"/>
      <c r="G83">
        <v>558</v>
      </c>
      <c r="H83" s="6">
        <v>1658.8347873684213</v>
      </c>
      <c r="I83" s="89"/>
      <c r="P83" t="s">
        <v>140</v>
      </c>
      <c r="Q83" t="s">
        <v>395</v>
      </c>
      <c r="R83" s="6" t="s">
        <v>12</v>
      </c>
      <c r="S83" s="6" t="s">
        <v>619</v>
      </c>
      <c r="T83" s="6">
        <v>1</v>
      </c>
      <c r="U83" s="6">
        <v>4341</v>
      </c>
      <c r="V83" s="6"/>
    </row>
    <row r="84" spans="4:22" x14ac:dyDescent="0.3">
      <c r="D84">
        <v>4271</v>
      </c>
      <c r="E84" s="6">
        <v>18333.882656842106</v>
      </c>
      <c r="F84" s="16"/>
      <c r="G84">
        <v>577</v>
      </c>
      <c r="H84" s="6">
        <v>0</v>
      </c>
      <c r="I84" s="89"/>
      <c r="P84" t="s">
        <v>141</v>
      </c>
      <c r="Q84" t="s">
        <v>396</v>
      </c>
      <c r="R84" s="6" t="s">
        <v>12</v>
      </c>
      <c r="S84" s="6" t="s">
        <v>619</v>
      </c>
      <c r="T84" s="6">
        <v>1</v>
      </c>
      <c r="U84" s="6">
        <v>3757</v>
      </c>
      <c r="V84" s="6"/>
    </row>
    <row r="85" spans="4:22" x14ac:dyDescent="0.3">
      <c r="D85">
        <v>4275</v>
      </c>
      <c r="E85" s="6">
        <v>22272.110421052636</v>
      </c>
      <c r="F85" s="16"/>
      <c r="G85">
        <v>586</v>
      </c>
      <c r="H85" s="6">
        <v>2037.416768</v>
      </c>
      <c r="I85" s="89"/>
      <c r="P85" t="s">
        <v>142</v>
      </c>
      <c r="Q85" t="s">
        <v>397</v>
      </c>
      <c r="R85" s="6" t="s">
        <v>12</v>
      </c>
      <c r="S85" s="6" t="s">
        <v>619</v>
      </c>
      <c r="T85" s="6">
        <v>1</v>
      </c>
      <c r="U85" s="6">
        <v>4822</v>
      </c>
      <c r="V85" s="6"/>
    </row>
    <row r="86" spans="4:22" x14ac:dyDescent="0.3">
      <c r="D86">
        <v>4352</v>
      </c>
      <c r="E86" s="6">
        <v>15030.507567999997</v>
      </c>
      <c r="F86" s="16"/>
      <c r="G86">
        <v>593</v>
      </c>
      <c r="H86" s="6">
        <v>2457.8003520000002</v>
      </c>
      <c r="I86" s="89"/>
      <c r="P86" t="s">
        <v>135</v>
      </c>
      <c r="Q86" t="s">
        <v>398</v>
      </c>
      <c r="R86" s="6" t="s">
        <v>12</v>
      </c>
      <c r="S86" s="6" t="s">
        <v>619</v>
      </c>
      <c r="T86" s="6">
        <v>1</v>
      </c>
      <c r="U86" s="6">
        <v>3444</v>
      </c>
      <c r="V86" s="6"/>
    </row>
    <row r="87" spans="4:22" x14ac:dyDescent="0.3">
      <c r="D87">
        <v>4657</v>
      </c>
      <c r="E87" s="6">
        <v>13066.943400000002</v>
      </c>
      <c r="F87" s="16"/>
      <c r="G87">
        <v>594</v>
      </c>
      <c r="H87" s="6">
        <v>2629.6433919999999</v>
      </c>
      <c r="I87" s="89"/>
      <c r="P87" t="s">
        <v>136</v>
      </c>
      <c r="Q87" t="s">
        <v>399</v>
      </c>
      <c r="R87" s="6" t="s">
        <v>12</v>
      </c>
      <c r="S87" s="6" t="s">
        <v>619</v>
      </c>
      <c r="T87" s="6">
        <v>1</v>
      </c>
      <c r="U87" s="6">
        <v>3829</v>
      </c>
      <c r="V87" s="6"/>
    </row>
    <row r="88" spans="4:22" x14ac:dyDescent="0.3">
      <c r="D88">
        <v>4883</v>
      </c>
      <c r="E88" s="6">
        <v>10749.747407999999</v>
      </c>
      <c r="F88" s="16"/>
      <c r="G88">
        <v>601</v>
      </c>
      <c r="H88" s="6">
        <v>3363.0848879999999</v>
      </c>
      <c r="I88" s="89"/>
      <c r="P88" t="s">
        <v>143</v>
      </c>
      <c r="Q88" t="s">
        <v>400</v>
      </c>
      <c r="R88" s="6" t="s">
        <v>12</v>
      </c>
      <c r="S88" s="6" t="s">
        <v>619</v>
      </c>
      <c r="T88" s="6">
        <v>1</v>
      </c>
      <c r="U88" s="6">
        <v>3773</v>
      </c>
      <c r="V88" s="6"/>
    </row>
    <row r="89" spans="4:22" x14ac:dyDescent="0.3">
      <c r="D89">
        <v>5014</v>
      </c>
      <c r="E89" s="6">
        <v>10136.669248</v>
      </c>
      <c r="F89" s="16"/>
      <c r="G89">
        <v>606</v>
      </c>
      <c r="H89" s="6">
        <v>2953.7068126315789</v>
      </c>
      <c r="I89" s="89"/>
      <c r="P89" t="s">
        <v>89</v>
      </c>
      <c r="Q89" t="s">
        <v>401</v>
      </c>
      <c r="R89" s="6" t="s">
        <v>147</v>
      </c>
      <c r="S89" s="6" t="s">
        <v>620</v>
      </c>
      <c r="T89" s="6">
        <v>1</v>
      </c>
      <c r="U89" s="6">
        <v>3778</v>
      </c>
      <c r="V89" s="6"/>
    </row>
    <row r="90" spans="4:22" x14ac:dyDescent="0.3">
      <c r="D90">
        <v>5113</v>
      </c>
      <c r="E90" s="6">
        <v>-1227.5862</v>
      </c>
      <c r="F90" s="16"/>
      <c r="G90">
        <v>616</v>
      </c>
      <c r="H90" s="6">
        <v>0</v>
      </c>
      <c r="I90" s="89"/>
      <c r="P90" t="s">
        <v>91</v>
      </c>
      <c r="Q90" t="s">
        <v>402</v>
      </c>
      <c r="R90" s="6" t="s">
        <v>196</v>
      </c>
      <c r="S90" s="6" t="s">
        <v>620</v>
      </c>
      <c r="T90" s="6">
        <v>1</v>
      </c>
      <c r="U90" s="6">
        <v>6882</v>
      </c>
      <c r="V90" s="6"/>
    </row>
    <row r="91" spans="4:22" x14ac:dyDescent="0.3">
      <c r="D91">
        <v>5355</v>
      </c>
      <c r="E91" s="6">
        <v>34964.064223625726</v>
      </c>
      <c r="F91" s="16"/>
      <c r="G91">
        <v>621</v>
      </c>
      <c r="H91" s="6">
        <v>3327.8448757894739</v>
      </c>
      <c r="I91" s="89"/>
      <c r="P91" t="s">
        <v>92</v>
      </c>
      <c r="Q91" t="s">
        <v>403</v>
      </c>
      <c r="R91" s="6" t="s">
        <v>196</v>
      </c>
      <c r="S91" s="6" t="s">
        <v>620</v>
      </c>
      <c r="T91" s="6">
        <v>1</v>
      </c>
      <c r="U91" s="6">
        <v>4750</v>
      </c>
      <c r="V91" s="6"/>
    </row>
    <row r="92" spans="4:22" x14ac:dyDescent="0.3">
      <c r="D92">
        <v>5454</v>
      </c>
      <c r="E92" s="6">
        <v>31225.511918222222</v>
      </c>
      <c r="F92" s="16"/>
      <c r="G92">
        <v>623</v>
      </c>
      <c r="H92" s="6">
        <v>1402.7950844444445</v>
      </c>
      <c r="I92" s="89"/>
      <c r="P92" t="s">
        <v>93</v>
      </c>
      <c r="Q92" t="s">
        <v>404</v>
      </c>
      <c r="R92" s="6" t="s">
        <v>147</v>
      </c>
      <c r="S92" s="6" t="s">
        <v>620</v>
      </c>
      <c r="T92" s="6">
        <v>1</v>
      </c>
      <c r="U92" s="6">
        <v>5205</v>
      </c>
      <c r="V92" s="6"/>
    </row>
    <row r="93" spans="4:22" x14ac:dyDescent="0.3">
      <c r="D93">
        <v>5523</v>
      </c>
      <c r="E93" s="6">
        <v>13286.968578823529</v>
      </c>
      <c r="F93" s="16"/>
      <c r="G93">
        <v>627</v>
      </c>
      <c r="H93" s="6">
        <v>2080.0579621052634</v>
      </c>
      <c r="I93" s="89"/>
      <c r="P93" t="s">
        <v>95</v>
      </c>
      <c r="Q93" t="s">
        <v>405</v>
      </c>
      <c r="R93" s="6" t="s">
        <v>147</v>
      </c>
      <c r="S93" s="6" t="s">
        <v>620</v>
      </c>
      <c r="T93" s="6">
        <v>1</v>
      </c>
      <c r="U93" s="6">
        <v>6175</v>
      </c>
      <c r="V93" s="6"/>
    </row>
    <row r="94" spans="4:22" x14ac:dyDescent="0.3">
      <c r="D94">
        <v>5587</v>
      </c>
      <c r="E94" s="6">
        <v>41700.055059676641</v>
      </c>
      <c r="F94" s="16"/>
      <c r="G94">
        <v>629</v>
      </c>
      <c r="H94" s="6">
        <v>2326.703152</v>
      </c>
      <c r="I94" s="89"/>
      <c r="P94" t="s">
        <v>90</v>
      </c>
      <c r="Q94" t="s">
        <v>406</v>
      </c>
      <c r="R94" s="6" t="s">
        <v>196</v>
      </c>
      <c r="S94" s="6" t="s">
        <v>620</v>
      </c>
      <c r="T94" s="6">
        <v>1</v>
      </c>
      <c r="U94" s="6">
        <v>2381</v>
      </c>
      <c r="V94" s="6"/>
    </row>
    <row r="95" spans="4:22" x14ac:dyDescent="0.3">
      <c r="D95">
        <v>5757</v>
      </c>
      <c r="E95" s="6">
        <v>30094.948100210524</v>
      </c>
      <c r="F95" s="16"/>
      <c r="G95">
        <v>637</v>
      </c>
      <c r="H95" s="6">
        <v>1199.1635957894737</v>
      </c>
      <c r="I95" s="89"/>
      <c r="P95" t="s">
        <v>94</v>
      </c>
      <c r="Q95" t="s">
        <v>407</v>
      </c>
      <c r="R95" s="6" t="s">
        <v>147</v>
      </c>
      <c r="S95" s="6" t="s">
        <v>620</v>
      </c>
      <c r="T95" s="6">
        <v>1</v>
      </c>
      <c r="U95" s="6">
        <v>6400</v>
      </c>
      <c r="V95" s="6"/>
    </row>
    <row r="96" spans="4:22" x14ac:dyDescent="0.3">
      <c r="D96">
        <v>5799</v>
      </c>
      <c r="E96" s="6">
        <v>31430.916200000003</v>
      </c>
      <c r="F96" s="16"/>
      <c r="G96">
        <v>640</v>
      </c>
      <c r="H96" s="6">
        <v>0</v>
      </c>
      <c r="I96" s="89"/>
      <c r="P96" t="s">
        <v>102</v>
      </c>
      <c r="Q96" t="s">
        <v>408</v>
      </c>
      <c r="R96" s="6" t="s">
        <v>196</v>
      </c>
      <c r="S96" s="6" t="s">
        <v>620</v>
      </c>
      <c r="T96" s="6">
        <v>1</v>
      </c>
      <c r="U96" s="6">
        <v>7838</v>
      </c>
      <c r="V96" s="6"/>
    </row>
    <row r="97" spans="4:22" x14ac:dyDescent="0.3">
      <c r="D97">
        <v>5817</v>
      </c>
      <c r="E97" s="6">
        <v>34471.080624000002</v>
      </c>
      <c r="F97" s="16"/>
      <c r="G97">
        <v>641</v>
      </c>
      <c r="H97" s="6">
        <v>2462.9910484210527</v>
      </c>
      <c r="I97" s="89"/>
      <c r="P97" t="s">
        <v>103</v>
      </c>
      <c r="Q97" t="s">
        <v>409</v>
      </c>
      <c r="R97" s="6" t="s">
        <v>196</v>
      </c>
      <c r="S97" s="6" t="s">
        <v>620</v>
      </c>
      <c r="T97" s="6">
        <v>1</v>
      </c>
      <c r="U97" s="6">
        <v>4733</v>
      </c>
      <c r="V97" s="6"/>
    </row>
    <row r="98" spans="4:22" x14ac:dyDescent="0.3">
      <c r="D98">
        <v>5830</v>
      </c>
      <c r="E98" s="6">
        <v>13086.626488842106</v>
      </c>
      <c r="F98" s="16"/>
      <c r="G98">
        <v>651</v>
      </c>
      <c r="H98" s="6">
        <v>2405.9726063157896</v>
      </c>
      <c r="I98" s="89"/>
      <c r="P98" t="s">
        <v>105</v>
      </c>
      <c r="Q98" t="s">
        <v>410</v>
      </c>
      <c r="R98" s="6" t="s">
        <v>196</v>
      </c>
      <c r="S98" s="6" t="s">
        <v>620</v>
      </c>
      <c r="T98" s="6">
        <v>1</v>
      </c>
      <c r="U98" s="6">
        <v>3933</v>
      </c>
      <c r="V98" s="6"/>
    </row>
    <row r="99" spans="4:22" x14ac:dyDescent="0.3">
      <c r="D99">
        <v>5870</v>
      </c>
      <c r="E99" s="6">
        <v>43487.703280000002</v>
      </c>
      <c r="F99" s="16"/>
      <c r="G99">
        <v>659</v>
      </c>
      <c r="H99" s="6">
        <v>0</v>
      </c>
      <c r="I99" s="89"/>
      <c r="P99" t="s">
        <v>106</v>
      </c>
      <c r="Q99" t="s">
        <v>411</v>
      </c>
      <c r="R99" s="6" t="s">
        <v>196</v>
      </c>
      <c r="S99" s="6" t="s">
        <v>620</v>
      </c>
      <c r="T99" s="6">
        <v>1</v>
      </c>
      <c r="U99" s="6">
        <v>3558</v>
      </c>
      <c r="V99" s="6"/>
    </row>
    <row r="100" spans="4:22" x14ac:dyDescent="0.3">
      <c r="D100">
        <v>6273</v>
      </c>
      <c r="E100" s="6">
        <v>-52.946856000000004</v>
      </c>
      <c r="F100" s="16"/>
      <c r="G100">
        <v>660</v>
      </c>
      <c r="H100" s="6">
        <v>1687.5221920000001</v>
      </c>
      <c r="I100" s="89"/>
      <c r="P100" t="s">
        <v>101</v>
      </c>
      <c r="Q100" t="s">
        <v>412</v>
      </c>
      <c r="R100" s="6" t="s">
        <v>196</v>
      </c>
      <c r="S100" s="6" t="s">
        <v>620</v>
      </c>
      <c r="T100" s="6">
        <v>1</v>
      </c>
      <c r="U100" s="6">
        <v>2736</v>
      </c>
      <c r="V100" s="6"/>
    </row>
    <row r="101" spans="4:22" x14ac:dyDescent="0.3">
      <c r="D101">
        <v>6310</v>
      </c>
      <c r="E101" s="6">
        <v>15983.160538105263</v>
      </c>
      <c r="F101" s="16"/>
      <c r="G101">
        <v>670</v>
      </c>
      <c r="H101" s="6">
        <v>0</v>
      </c>
      <c r="I101" s="89"/>
      <c r="P101" t="s">
        <v>104</v>
      </c>
      <c r="Q101" t="s">
        <v>413</v>
      </c>
      <c r="R101" s="6" t="s">
        <v>196</v>
      </c>
      <c r="S101" s="6" t="s">
        <v>620</v>
      </c>
      <c r="T101" s="6">
        <v>1</v>
      </c>
      <c r="U101" s="6">
        <v>3118</v>
      </c>
      <c r="V101" s="6"/>
    </row>
    <row r="102" spans="4:22" x14ac:dyDescent="0.3">
      <c r="D102">
        <v>6475</v>
      </c>
      <c r="E102" s="6">
        <v>-1039.3162319999999</v>
      </c>
      <c r="F102" s="16"/>
      <c r="G102">
        <v>677</v>
      </c>
      <c r="H102" s="6">
        <v>0</v>
      </c>
      <c r="I102" s="89"/>
      <c r="P102" t="s">
        <v>107</v>
      </c>
      <c r="Q102" t="s">
        <v>414</v>
      </c>
      <c r="R102" s="6" t="s">
        <v>196</v>
      </c>
      <c r="S102" s="6" t="s">
        <v>620</v>
      </c>
      <c r="T102" s="6">
        <v>1</v>
      </c>
      <c r="U102" s="6">
        <v>3874</v>
      </c>
      <c r="V102" s="6"/>
    </row>
    <row r="103" spans="4:22" x14ac:dyDescent="0.3">
      <c r="D103">
        <v>6492</v>
      </c>
      <c r="E103" s="6">
        <v>28578.230482105264</v>
      </c>
      <c r="F103" s="16"/>
      <c r="G103">
        <v>680</v>
      </c>
      <c r="H103" s="6">
        <v>0</v>
      </c>
      <c r="I103" s="89"/>
      <c r="P103" t="s">
        <v>24</v>
      </c>
      <c r="Q103" t="s">
        <v>633</v>
      </c>
      <c r="R103" s="6" t="s">
        <v>10</v>
      </c>
      <c r="S103" s="6" t="s">
        <v>623</v>
      </c>
      <c r="T103" s="6">
        <v>1</v>
      </c>
      <c r="U103" s="6">
        <v>8830</v>
      </c>
      <c r="V103" s="6"/>
    </row>
    <row r="104" spans="4:22" x14ac:dyDescent="0.3">
      <c r="D104">
        <v>6496</v>
      </c>
      <c r="E104" s="6">
        <v>26244.97287452632</v>
      </c>
      <c r="F104" s="16"/>
      <c r="G104">
        <v>683</v>
      </c>
      <c r="H104" s="6">
        <v>4225.0746639999998</v>
      </c>
      <c r="I104" s="89"/>
      <c r="P104" t="s">
        <v>25</v>
      </c>
      <c r="Q104" t="s">
        <v>415</v>
      </c>
      <c r="R104" s="6" t="s">
        <v>10</v>
      </c>
      <c r="S104" s="6" t="s">
        <v>623</v>
      </c>
      <c r="T104" s="6">
        <v>1</v>
      </c>
      <c r="U104" s="6">
        <v>5623</v>
      </c>
      <c r="V104" s="6"/>
    </row>
    <row r="105" spans="4:22" x14ac:dyDescent="0.3">
      <c r="D105">
        <v>6558</v>
      </c>
      <c r="E105" s="6">
        <v>19645.564375111113</v>
      </c>
      <c r="F105" s="16"/>
      <c r="G105">
        <v>690</v>
      </c>
      <c r="H105" s="6">
        <v>0</v>
      </c>
      <c r="I105" s="89"/>
      <c r="P105" t="s">
        <v>26</v>
      </c>
      <c r="Q105" t="s">
        <v>416</v>
      </c>
      <c r="R105" s="6" t="s">
        <v>10</v>
      </c>
      <c r="S105" s="6" t="s">
        <v>623</v>
      </c>
      <c r="T105" s="6">
        <v>1</v>
      </c>
      <c r="U105" s="6">
        <v>4125</v>
      </c>
      <c r="V105" s="6"/>
    </row>
    <row r="106" spans="4:22" x14ac:dyDescent="0.3">
      <c r="D106">
        <v>6603</v>
      </c>
      <c r="E106" s="6">
        <v>19304.828879999997</v>
      </c>
      <c r="F106" s="16"/>
      <c r="G106">
        <v>691</v>
      </c>
      <c r="H106" s="6">
        <v>1960.3654640000002</v>
      </c>
      <c r="I106" s="89"/>
      <c r="P106" t="s">
        <v>29</v>
      </c>
      <c r="Q106" t="s">
        <v>417</v>
      </c>
      <c r="R106" s="6" t="s">
        <v>10</v>
      </c>
      <c r="S106" s="6" t="s">
        <v>623</v>
      </c>
      <c r="T106" s="6">
        <v>1</v>
      </c>
      <c r="U106" s="6">
        <v>6167</v>
      </c>
      <c r="V106" s="6"/>
    </row>
    <row r="107" spans="4:22" x14ac:dyDescent="0.3">
      <c r="D107">
        <v>6776</v>
      </c>
      <c r="E107" s="6">
        <v>49081.498472000007</v>
      </c>
      <c r="F107" s="16"/>
      <c r="G107">
        <v>698</v>
      </c>
      <c r="H107" s="6">
        <v>3223.6867999999999</v>
      </c>
      <c r="I107" s="89"/>
      <c r="P107" t="s">
        <v>30</v>
      </c>
      <c r="Q107" t="s">
        <v>418</v>
      </c>
      <c r="R107" s="6" t="s">
        <v>10</v>
      </c>
      <c r="S107" s="6" t="s">
        <v>623</v>
      </c>
      <c r="T107" s="6">
        <v>1</v>
      </c>
      <c r="U107" s="6">
        <v>4857</v>
      </c>
      <c r="V107" s="6"/>
    </row>
    <row r="108" spans="4:22" x14ac:dyDescent="0.3">
      <c r="D108">
        <v>6789</v>
      </c>
      <c r="E108" s="6">
        <v>21193.691056</v>
      </c>
      <c r="F108" s="16"/>
      <c r="G108">
        <v>700</v>
      </c>
      <c r="H108" s="6">
        <v>2709.9066080000002</v>
      </c>
      <c r="I108" s="89"/>
      <c r="P108" t="s">
        <v>27</v>
      </c>
      <c r="Q108" t="s">
        <v>419</v>
      </c>
      <c r="R108" s="6" t="s">
        <v>10</v>
      </c>
      <c r="S108" s="6" t="s">
        <v>623</v>
      </c>
      <c r="T108" s="6">
        <v>1</v>
      </c>
      <c r="U108" s="6">
        <v>5299</v>
      </c>
      <c r="V108" s="6"/>
    </row>
    <row r="109" spans="4:22" x14ac:dyDescent="0.3">
      <c r="D109">
        <v>6818</v>
      </c>
      <c r="E109" s="6">
        <v>24738.367208000007</v>
      </c>
      <c r="F109" s="16"/>
      <c r="G109">
        <v>701</v>
      </c>
      <c r="H109" s="6">
        <v>3679.4208480000002</v>
      </c>
      <c r="I109" s="89"/>
      <c r="P109" t="s">
        <v>28</v>
      </c>
      <c r="Q109" t="s">
        <v>420</v>
      </c>
      <c r="R109" s="6" t="s">
        <v>10</v>
      </c>
      <c r="S109" s="6" t="s">
        <v>623</v>
      </c>
      <c r="T109" s="6">
        <v>1</v>
      </c>
      <c r="U109" s="6">
        <v>2872</v>
      </c>
      <c r="V109" s="6"/>
    </row>
    <row r="110" spans="4:22" x14ac:dyDescent="0.3">
      <c r="D110">
        <v>6861</v>
      </c>
      <c r="E110" s="6">
        <v>17159.37624023392</v>
      </c>
      <c r="F110" s="16"/>
      <c r="G110">
        <v>702</v>
      </c>
      <c r="H110" s="6">
        <v>0</v>
      </c>
      <c r="I110" s="89"/>
      <c r="P110" t="s">
        <v>31</v>
      </c>
      <c r="Q110" t="s">
        <v>421</v>
      </c>
      <c r="R110" s="6" t="s">
        <v>10</v>
      </c>
      <c r="S110" s="6" t="s">
        <v>623</v>
      </c>
      <c r="T110" s="6">
        <v>1</v>
      </c>
      <c r="U110" s="6">
        <v>2717</v>
      </c>
      <c r="V110" s="6"/>
    </row>
    <row r="111" spans="4:22" x14ac:dyDescent="0.3">
      <c r="D111">
        <v>6965</v>
      </c>
      <c r="E111" s="6">
        <v>22680.087396959068</v>
      </c>
      <c r="F111" s="16"/>
      <c r="G111">
        <v>704</v>
      </c>
      <c r="H111" s="6">
        <v>1498.6286559999999</v>
      </c>
      <c r="I111" s="89"/>
      <c r="P111" t="s">
        <v>17</v>
      </c>
      <c r="Q111" t="s">
        <v>422</v>
      </c>
      <c r="R111" s="6" t="s">
        <v>198</v>
      </c>
      <c r="S111" s="6" t="s">
        <v>624</v>
      </c>
      <c r="T111" s="6">
        <v>1</v>
      </c>
      <c r="U111" s="6">
        <v>5151</v>
      </c>
      <c r="V111" s="6"/>
    </row>
    <row r="112" spans="4:22" x14ac:dyDescent="0.3">
      <c r="D112">
        <v>7031</v>
      </c>
      <c r="E112" s="6">
        <v>24910.666464000005</v>
      </c>
      <c r="F112" s="16"/>
      <c r="G112">
        <v>720</v>
      </c>
      <c r="H112" s="6">
        <v>1934.0660800000003</v>
      </c>
      <c r="I112" s="89"/>
      <c r="P112" t="s">
        <v>18</v>
      </c>
      <c r="Q112" t="s">
        <v>423</v>
      </c>
      <c r="R112" s="6" t="s">
        <v>198</v>
      </c>
      <c r="S112" s="6" t="s">
        <v>624</v>
      </c>
      <c r="T112" s="6">
        <v>1</v>
      </c>
      <c r="U112" s="6">
        <v>4648</v>
      </c>
      <c r="V112" s="6"/>
    </row>
    <row r="113" spans="4:22" x14ac:dyDescent="0.3">
      <c r="D113">
        <v>7048</v>
      </c>
      <c r="E113" s="6">
        <v>1208.8356399999998</v>
      </c>
      <c r="F113" s="16"/>
      <c r="G113">
        <v>726</v>
      </c>
      <c r="H113" s="6">
        <v>2152.9510480000004</v>
      </c>
      <c r="I113" s="89"/>
      <c r="P113" t="s">
        <v>19</v>
      </c>
      <c r="Q113" t="s">
        <v>424</v>
      </c>
      <c r="R113" s="6" t="s">
        <v>198</v>
      </c>
      <c r="S113" s="6" t="s">
        <v>624</v>
      </c>
      <c r="T113" s="6">
        <v>1</v>
      </c>
      <c r="U113" s="6">
        <v>3832</v>
      </c>
      <c r="V113" s="6"/>
    </row>
    <row r="114" spans="4:22" x14ac:dyDescent="0.3">
      <c r="D114">
        <v>7131</v>
      </c>
      <c r="E114" s="6">
        <v>20157.810892210531</v>
      </c>
      <c r="F114" s="16"/>
      <c r="G114">
        <v>728</v>
      </c>
      <c r="H114" s="6">
        <v>1287.4650960000001</v>
      </c>
      <c r="I114" s="89"/>
      <c r="P114" t="s">
        <v>20</v>
      </c>
      <c r="Q114" t="s">
        <v>425</v>
      </c>
      <c r="R114" s="6" t="s">
        <v>198</v>
      </c>
      <c r="S114" s="6" t="s">
        <v>624</v>
      </c>
      <c r="T114" s="6">
        <v>1</v>
      </c>
      <c r="U114" s="6">
        <v>3586</v>
      </c>
      <c r="V114" s="6"/>
    </row>
    <row r="115" spans="4:22" x14ac:dyDescent="0.3">
      <c r="D115">
        <v>7262</v>
      </c>
      <c r="E115" s="6">
        <v>32506.964984000002</v>
      </c>
      <c r="F115" s="16"/>
      <c r="G115">
        <v>735</v>
      </c>
      <c r="H115" s="6">
        <v>2207.5980319999999</v>
      </c>
      <c r="I115" s="89"/>
      <c r="P115" t="s">
        <v>21</v>
      </c>
      <c r="Q115" t="s">
        <v>426</v>
      </c>
      <c r="R115" s="6" t="s">
        <v>198</v>
      </c>
      <c r="S115" s="6" t="s">
        <v>624</v>
      </c>
      <c r="T115" s="6">
        <v>1</v>
      </c>
      <c r="U115" s="6">
        <v>4474</v>
      </c>
      <c r="V115" s="6"/>
    </row>
    <row r="116" spans="4:22" x14ac:dyDescent="0.3">
      <c r="D116">
        <v>7273</v>
      </c>
      <c r="E116" s="6">
        <v>15020.623174736846</v>
      </c>
      <c r="F116" s="16"/>
      <c r="G116">
        <v>748</v>
      </c>
      <c r="H116" s="6">
        <v>2622.9032177777776</v>
      </c>
      <c r="I116" s="89"/>
      <c r="P116" t="s">
        <v>22</v>
      </c>
      <c r="Q116" t="s">
        <v>427</v>
      </c>
      <c r="R116" s="6" t="s">
        <v>198</v>
      </c>
      <c r="S116" s="6" t="s">
        <v>624</v>
      </c>
      <c r="T116" s="6">
        <v>1</v>
      </c>
      <c r="U116" s="6">
        <v>2264</v>
      </c>
      <c r="V116" s="6"/>
    </row>
    <row r="117" spans="4:22" x14ac:dyDescent="0.3">
      <c r="D117">
        <v>7481</v>
      </c>
      <c r="E117" s="6">
        <v>22331.308359999995</v>
      </c>
      <c r="F117" s="16"/>
      <c r="G117">
        <v>749</v>
      </c>
      <c r="H117" s="6">
        <v>1232.6692560000001</v>
      </c>
      <c r="I117" s="89"/>
      <c r="P117" t="s">
        <v>23</v>
      </c>
      <c r="Q117" t="s">
        <v>428</v>
      </c>
      <c r="R117" s="6" t="s">
        <v>198</v>
      </c>
      <c r="S117" s="6" t="s">
        <v>624</v>
      </c>
      <c r="T117" s="6">
        <v>1</v>
      </c>
      <c r="U117" s="6">
        <v>2525</v>
      </c>
      <c r="V117" s="6"/>
    </row>
    <row r="118" spans="4:22" x14ac:dyDescent="0.3">
      <c r="D118">
        <v>7509</v>
      </c>
      <c r="E118" s="6">
        <v>34867.853336</v>
      </c>
      <c r="F118" s="16"/>
      <c r="G118">
        <v>758</v>
      </c>
      <c r="H118" s="6">
        <v>2528.7732639999999</v>
      </c>
      <c r="I118" s="89"/>
      <c r="P118" t="s">
        <v>33</v>
      </c>
      <c r="Q118" t="s">
        <v>429</v>
      </c>
      <c r="R118" s="6" t="s">
        <v>11</v>
      </c>
      <c r="S118" s="6" t="s">
        <v>625</v>
      </c>
      <c r="T118" s="6">
        <v>1</v>
      </c>
      <c r="U118" s="6">
        <v>6985</v>
      </c>
      <c r="V118" s="6"/>
    </row>
    <row r="119" spans="4:22" x14ac:dyDescent="0.3">
      <c r="D119">
        <v>7742</v>
      </c>
      <c r="E119" s="6">
        <v>11081.740909473681</v>
      </c>
      <c r="F119" s="16"/>
      <c r="G119">
        <v>778</v>
      </c>
      <c r="H119" s="6">
        <v>5316.4981389473687</v>
      </c>
      <c r="I119" s="89"/>
      <c r="P119" t="s">
        <v>34</v>
      </c>
      <c r="Q119" t="s">
        <v>430</v>
      </c>
      <c r="R119" s="6" t="s">
        <v>147</v>
      </c>
      <c r="S119" s="6" t="s">
        <v>625</v>
      </c>
      <c r="T119" s="6">
        <v>1</v>
      </c>
      <c r="U119" s="6">
        <v>8792</v>
      </c>
      <c r="V119" s="6"/>
    </row>
    <row r="120" spans="4:22" x14ac:dyDescent="0.3">
      <c r="D120">
        <v>7760</v>
      </c>
      <c r="E120" s="6">
        <v>19302.716592000001</v>
      </c>
      <c r="F120" s="16"/>
      <c r="G120">
        <v>785</v>
      </c>
      <c r="H120" s="6">
        <v>1947.2457199999999</v>
      </c>
      <c r="I120" s="89"/>
      <c r="P120" t="s">
        <v>35</v>
      </c>
      <c r="Q120" t="s">
        <v>431</v>
      </c>
      <c r="R120" s="6" t="s">
        <v>11</v>
      </c>
      <c r="S120" s="6" t="s">
        <v>625</v>
      </c>
      <c r="T120" s="6">
        <v>1</v>
      </c>
      <c r="U120" s="6">
        <v>8731</v>
      </c>
      <c r="V120" s="6"/>
    </row>
    <row r="121" spans="4:22" x14ac:dyDescent="0.3">
      <c r="D121">
        <v>7859</v>
      </c>
      <c r="E121" s="6">
        <v>21502.831748631583</v>
      </c>
      <c r="F121" s="16"/>
      <c r="G121">
        <v>805</v>
      </c>
      <c r="H121" s="6">
        <v>0</v>
      </c>
      <c r="I121" s="89"/>
      <c r="P121" t="s">
        <v>36</v>
      </c>
      <c r="Q121" t="s">
        <v>432</v>
      </c>
      <c r="R121" s="6" t="s">
        <v>147</v>
      </c>
      <c r="S121" s="6" t="s">
        <v>625</v>
      </c>
      <c r="T121" s="6">
        <v>1</v>
      </c>
      <c r="U121" s="6">
        <v>7399</v>
      </c>
      <c r="V121" s="6"/>
    </row>
    <row r="122" spans="4:22" x14ac:dyDescent="0.3">
      <c r="D122">
        <v>7972</v>
      </c>
      <c r="E122" s="6">
        <v>19090.044464000002</v>
      </c>
      <c r="F122" s="16"/>
      <c r="G122">
        <v>827</v>
      </c>
      <c r="H122" s="6">
        <v>0</v>
      </c>
      <c r="I122" s="89"/>
      <c r="P122" t="s">
        <v>37</v>
      </c>
      <c r="Q122" t="s">
        <v>433</v>
      </c>
      <c r="R122" s="6" t="s">
        <v>11</v>
      </c>
      <c r="S122" s="6" t="s">
        <v>625</v>
      </c>
      <c r="T122" s="6">
        <v>1</v>
      </c>
      <c r="U122" s="6">
        <v>2295</v>
      </c>
      <c r="V122" s="6"/>
    </row>
    <row r="123" spans="4:22" x14ac:dyDescent="0.3">
      <c r="D123">
        <v>9121</v>
      </c>
      <c r="E123" s="6">
        <v>19668.826224</v>
      </c>
      <c r="F123" s="16"/>
      <c r="G123">
        <v>838</v>
      </c>
      <c r="H123" s="6">
        <v>1850.0840252631581</v>
      </c>
      <c r="I123" s="89"/>
      <c r="P123" t="s">
        <v>38</v>
      </c>
      <c r="Q123" t="s">
        <v>434</v>
      </c>
      <c r="R123" s="6" t="s">
        <v>147</v>
      </c>
      <c r="S123" s="6" t="s">
        <v>625</v>
      </c>
      <c r="T123" s="6">
        <v>1</v>
      </c>
      <c r="U123" s="6">
        <v>8115</v>
      </c>
      <c r="V123" s="6"/>
    </row>
    <row r="124" spans="4:22" x14ac:dyDescent="0.3">
      <c r="D124">
        <v>9583</v>
      </c>
      <c r="E124" s="6">
        <v>33123.881897684223</v>
      </c>
      <c r="F124" s="16"/>
      <c r="G124">
        <v>844</v>
      </c>
      <c r="H124" s="6">
        <v>2903.5175410526317</v>
      </c>
      <c r="I124" s="89"/>
      <c r="P124" t="s">
        <v>39</v>
      </c>
      <c r="Q124" t="s">
        <v>435</v>
      </c>
      <c r="R124" s="6" t="s">
        <v>147</v>
      </c>
      <c r="S124" s="6" t="s">
        <v>625</v>
      </c>
      <c r="T124" s="6">
        <v>0</v>
      </c>
      <c r="U124" s="6">
        <v>0</v>
      </c>
      <c r="V124" s="6"/>
    </row>
    <row r="125" spans="4:22" x14ac:dyDescent="0.3">
      <c r="D125">
        <v>9769</v>
      </c>
      <c r="E125" s="6">
        <v>27315.197044210527</v>
      </c>
      <c r="F125" s="16"/>
      <c r="G125">
        <v>852</v>
      </c>
      <c r="H125" s="6">
        <v>4773.7315200000003</v>
      </c>
      <c r="I125" s="89"/>
      <c r="P125" t="s">
        <v>40</v>
      </c>
      <c r="Q125" t="s">
        <v>436</v>
      </c>
      <c r="R125" s="6" t="s">
        <v>11</v>
      </c>
      <c r="S125" s="6" t="s">
        <v>625</v>
      </c>
      <c r="T125" s="6">
        <v>1</v>
      </c>
      <c r="U125" s="6">
        <v>2970</v>
      </c>
      <c r="V125" s="6"/>
    </row>
    <row r="126" spans="4:22" x14ac:dyDescent="0.3">
      <c r="D126">
        <v>10052</v>
      </c>
      <c r="E126" s="6">
        <v>15099.141028210524</v>
      </c>
      <c r="F126" s="16"/>
      <c r="G126">
        <v>855</v>
      </c>
      <c r="H126" s="6">
        <v>2432.4404319999999</v>
      </c>
      <c r="I126" s="89"/>
      <c r="P126" t="s">
        <v>32</v>
      </c>
      <c r="Q126" t="s">
        <v>437</v>
      </c>
      <c r="R126" s="6" t="s">
        <v>11</v>
      </c>
      <c r="S126" s="6" t="s">
        <v>625</v>
      </c>
      <c r="T126" s="6">
        <v>1</v>
      </c>
      <c r="U126" s="6">
        <v>5127</v>
      </c>
      <c r="V126" s="6"/>
    </row>
    <row r="127" spans="4:22" x14ac:dyDescent="0.3">
      <c r="D127">
        <v>10093</v>
      </c>
      <c r="E127" s="6">
        <v>27027.911872000001</v>
      </c>
      <c r="F127" s="16"/>
      <c r="G127">
        <v>857</v>
      </c>
      <c r="H127" s="6">
        <v>2367.1680879999999</v>
      </c>
      <c r="I127" s="89"/>
      <c r="P127" t="s">
        <v>41</v>
      </c>
      <c r="Q127" t="s">
        <v>438</v>
      </c>
      <c r="R127" s="6" t="s">
        <v>147</v>
      </c>
      <c r="S127" s="6" t="s">
        <v>625</v>
      </c>
      <c r="T127" s="6">
        <v>1</v>
      </c>
      <c r="U127" s="6">
        <v>4857</v>
      </c>
      <c r="V127" s="6"/>
    </row>
    <row r="128" spans="4:22" x14ac:dyDescent="0.3">
      <c r="D128">
        <v>10515</v>
      </c>
      <c r="E128" s="6">
        <v>25492.224631999998</v>
      </c>
      <c r="F128" s="16"/>
      <c r="G128">
        <v>860</v>
      </c>
      <c r="H128" s="6">
        <v>2651.2208842105265</v>
      </c>
      <c r="I128" s="89"/>
      <c r="P128" t="s">
        <v>42</v>
      </c>
      <c r="Q128" t="s">
        <v>439</v>
      </c>
      <c r="R128" s="6" t="s">
        <v>11</v>
      </c>
      <c r="S128" s="6" t="s">
        <v>625</v>
      </c>
      <c r="T128" s="6">
        <v>1</v>
      </c>
      <c r="U128" s="6">
        <v>4041</v>
      </c>
      <c r="V128" s="6"/>
    </row>
    <row r="129" spans="4:22" x14ac:dyDescent="0.3">
      <c r="D129">
        <v>11493</v>
      </c>
      <c r="E129" s="6">
        <v>24892.92358474854</v>
      </c>
      <c r="F129" s="16"/>
      <c r="G129">
        <v>878</v>
      </c>
      <c r="H129" s="6">
        <v>9359.7541679999995</v>
      </c>
      <c r="I129" s="89"/>
      <c r="P129" t="s">
        <v>43</v>
      </c>
      <c r="Q129" t="s">
        <v>440</v>
      </c>
      <c r="R129" s="6" t="s">
        <v>11</v>
      </c>
      <c r="S129" s="6" t="s">
        <v>625</v>
      </c>
      <c r="T129" s="6">
        <v>1</v>
      </c>
      <c r="U129" s="6">
        <v>4760</v>
      </c>
      <c r="V129" s="6"/>
    </row>
    <row r="130" spans="4:22" x14ac:dyDescent="0.3">
      <c r="D130">
        <v>12026</v>
      </c>
      <c r="E130" s="6">
        <v>1864.7679120000003</v>
      </c>
      <c r="F130" s="16"/>
      <c r="G130">
        <v>906</v>
      </c>
      <c r="H130" s="6">
        <v>1654.507376</v>
      </c>
      <c r="I130" s="89"/>
      <c r="P130" t="s">
        <v>172</v>
      </c>
      <c r="Q130" t="s">
        <v>441</v>
      </c>
      <c r="R130" s="6" t="s">
        <v>13</v>
      </c>
      <c r="S130" s="6" t="s">
        <v>618</v>
      </c>
      <c r="T130" s="6">
        <v>1</v>
      </c>
      <c r="U130" s="6">
        <v>3573</v>
      </c>
      <c r="V130" s="6"/>
    </row>
    <row r="131" spans="4:22" x14ac:dyDescent="0.3">
      <c r="D131">
        <v>13107</v>
      </c>
      <c r="E131" s="6">
        <v>19873.200404210529</v>
      </c>
      <c r="F131" s="16"/>
      <c r="G131">
        <v>907</v>
      </c>
      <c r="H131" s="6">
        <v>3355.957664</v>
      </c>
      <c r="I131" s="89"/>
      <c r="P131" t="s">
        <v>173</v>
      </c>
      <c r="Q131" t="s">
        <v>442</v>
      </c>
      <c r="R131" s="6" t="s">
        <v>7</v>
      </c>
      <c r="S131" s="6" t="s">
        <v>616</v>
      </c>
      <c r="T131" s="6">
        <v>1</v>
      </c>
      <c r="U131" s="6">
        <v>2966</v>
      </c>
      <c r="V131" s="6"/>
    </row>
    <row r="132" spans="4:22" x14ac:dyDescent="0.3">
      <c r="D132">
        <v>13112</v>
      </c>
      <c r="E132" s="6">
        <v>24903.673423999993</v>
      </c>
      <c r="F132" s="16"/>
      <c r="G132">
        <v>915</v>
      </c>
      <c r="H132" s="6">
        <v>1062.412208</v>
      </c>
      <c r="I132" s="89"/>
      <c r="P132" t="s">
        <v>174</v>
      </c>
      <c r="Q132" t="s">
        <v>443</v>
      </c>
      <c r="R132" s="6" t="s">
        <v>14</v>
      </c>
      <c r="S132" s="6" t="s">
        <v>613</v>
      </c>
      <c r="T132" s="6">
        <v>1</v>
      </c>
      <c r="U132" s="6">
        <v>2969</v>
      </c>
      <c r="V132" s="6"/>
    </row>
    <row r="133" spans="4:22" x14ac:dyDescent="0.3">
      <c r="D133">
        <v>20167</v>
      </c>
      <c r="E133" s="6">
        <v>17545.414488000002</v>
      </c>
      <c r="F133" s="16"/>
      <c r="G133">
        <v>916</v>
      </c>
      <c r="H133" s="6">
        <v>0</v>
      </c>
      <c r="I133" s="89"/>
      <c r="P133" t="s">
        <v>175</v>
      </c>
      <c r="Q133" t="s">
        <v>444</v>
      </c>
      <c r="R133" s="6" t="s">
        <v>14</v>
      </c>
      <c r="S133" s="6" t="s">
        <v>613</v>
      </c>
      <c r="T133" s="6">
        <v>1</v>
      </c>
      <c r="U133" s="6">
        <v>2946</v>
      </c>
      <c r="V133" s="6"/>
    </row>
    <row r="134" spans="4:22" x14ac:dyDescent="0.3">
      <c r="D134">
        <v>25060</v>
      </c>
      <c r="E134" s="6">
        <v>16261.577288</v>
      </c>
      <c r="F134" s="16"/>
      <c r="G134">
        <v>923</v>
      </c>
      <c r="H134" s="6">
        <v>1761.6905360000001</v>
      </c>
      <c r="I134" s="89"/>
      <c r="P134" t="s">
        <v>176</v>
      </c>
      <c r="Q134" t="s">
        <v>445</v>
      </c>
      <c r="R134" s="6" t="s">
        <v>198</v>
      </c>
      <c r="S134" s="6" t="s">
        <v>624</v>
      </c>
      <c r="T134" s="6">
        <v>1</v>
      </c>
      <c r="U134" s="6">
        <v>1719</v>
      </c>
      <c r="V134" s="6"/>
    </row>
    <row r="135" spans="4:22" x14ac:dyDescent="0.3">
      <c r="D135">
        <v>25088</v>
      </c>
      <c r="E135" s="6">
        <v>14526.504778479533</v>
      </c>
      <c r="F135" s="16"/>
      <c r="G135">
        <v>928</v>
      </c>
      <c r="H135" s="6">
        <v>1867.101312</v>
      </c>
      <c r="I135" s="89"/>
      <c r="P135" t="s">
        <v>177</v>
      </c>
      <c r="Q135" t="s">
        <v>446</v>
      </c>
      <c r="R135" s="6" t="s">
        <v>13</v>
      </c>
      <c r="S135" s="6" t="s">
        <v>618</v>
      </c>
      <c r="T135" s="6">
        <v>1</v>
      </c>
      <c r="U135" s="6">
        <v>2186</v>
      </c>
      <c r="V135" s="6"/>
    </row>
    <row r="136" spans="4:22" x14ac:dyDescent="0.3">
      <c r="D136">
        <v>29186</v>
      </c>
      <c r="E136" s="6">
        <v>20745.274138526314</v>
      </c>
      <c r="F136" s="16"/>
      <c r="G136">
        <v>940</v>
      </c>
      <c r="H136" s="6">
        <v>1509.2953094736843</v>
      </c>
      <c r="I136" s="89"/>
      <c r="P136" t="s">
        <v>203</v>
      </c>
      <c r="Q136" t="s">
        <v>204</v>
      </c>
      <c r="R136" s="6" t="s">
        <v>195</v>
      </c>
      <c r="S136" s="6" t="s">
        <v>615</v>
      </c>
      <c r="T136" s="6">
        <v>1</v>
      </c>
      <c r="U136" s="6">
        <v>4103</v>
      </c>
      <c r="V136" s="6"/>
    </row>
    <row r="137" spans="4:22" x14ac:dyDescent="0.3">
      <c r="D137">
        <v>30342</v>
      </c>
      <c r="E137" s="6">
        <v>17865.379671999999</v>
      </c>
      <c r="F137" s="16"/>
      <c r="G137">
        <v>941</v>
      </c>
      <c r="H137" s="6">
        <v>0</v>
      </c>
      <c r="I137" s="89"/>
      <c r="P137" t="s">
        <v>178</v>
      </c>
      <c r="Q137" t="s">
        <v>447</v>
      </c>
      <c r="R137" s="6" t="s">
        <v>197</v>
      </c>
      <c r="S137" s="6" t="s">
        <v>617</v>
      </c>
      <c r="T137" s="6">
        <v>1</v>
      </c>
      <c r="U137" s="6">
        <v>1882</v>
      </c>
      <c r="V137" s="6"/>
    </row>
    <row r="138" spans="4:22" x14ac:dyDescent="0.3">
      <c r="D138">
        <v>39210</v>
      </c>
      <c r="E138" s="6">
        <v>9383.0886240000018</v>
      </c>
      <c r="F138" s="16"/>
      <c r="G138">
        <v>942</v>
      </c>
      <c r="H138" s="6">
        <v>4637.5313760000008</v>
      </c>
      <c r="I138" s="89"/>
      <c r="P138" t="s">
        <v>179</v>
      </c>
      <c r="Q138" t="s">
        <v>448</v>
      </c>
      <c r="R138" s="6" t="s">
        <v>12</v>
      </c>
      <c r="S138" s="6" t="s">
        <v>619</v>
      </c>
      <c r="T138" s="6">
        <v>1</v>
      </c>
      <c r="U138" s="6">
        <v>3249</v>
      </c>
      <c r="V138" s="6"/>
    </row>
    <row r="139" spans="4:22" x14ac:dyDescent="0.3">
      <c r="D139">
        <v>39262</v>
      </c>
      <c r="E139" s="6">
        <v>14343.412344000002</v>
      </c>
      <c r="F139" s="16"/>
      <c r="G139">
        <v>943</v>
      </c>
      <c r="H139" s="6">
        <v>1908.2357120000001</v>
      </c>
      <c r="I139" s="89"/>
      <c r="P139" t="s">
        <v>180</v>
      </c>
      <c r="Q139" t="s">
        <v>449</v>
      </c>
      <c r="R139" s="6" t="s">
        <v>13</v>
      </c>
      <c r="S139" s="6" t="s">
        <v>618</v>
      </c>
      <c r="T139" s="6">
        <v>1</v>
      </c>
      <c r="U139" s="6">
        <v>4005</v>
      </c>
      <c r="V139" s="6"/>
    </row>
    <row r="140" spans="4:22" x14ac:dyDescent="0.3">
      <c r="D140">
        <v>39748</v>
      </c>
      <c r="E140" s="6">
        <v>-73.481679999999997</v>
      </c>
      <c r="F140" s="16"/>
      <c r="G140">
        <v>946</v>
      </c>
      <c r="H140" s="6">
        <v>5169.6666160000004</v>
      </c>
      <c r="I140" s="89"/>
      <c r="P140" t="s">
        <v>182</v>
      </c>
      <c r="Q140" t="s">
        <v>450</v>
      </c>
      <c r="R140" s="6" t="s">
        <v>8</v>
      </c>
      <c r="S140" s="6" t="s">
        <v>621</v>
      </c>
      <c r="T140" s="6">
        <v>1</v>
      </c>
      <c r="U140" s="6">
        <v>2091</v>
      </c>
      <c r="V140" s="6"/>
    </row>
    <row r="141" spans="4:22" x14ac:dyDescent="0.3">
      <c r="D141">
        <v>39781</v>
      </c>
      <c r="E141" s="6">
        <v>17039.400176000003</v>
      </c>
      <c r="F141" s="16"/>
      <c r="G141">
        <v>972</v>
      </c>
      <c r="H141" s="6">
        <v>1846.6239600000001</v>
      </c>
      <c r="I141" s="89"/>
      <c r="P141" s="66" t="s">
        <v>518</v>
      </c>
      <c r="Q141" s="66" t="s">
        <v>634</v>
      </c>
      <c r="R141" s="74" t="s">
        <v>7</v>
      </c>
      <c r="S141" s="74" t="s">
        <v>616</v>
      </c>
      <c r="T141" s="74">
        <v>1</v>
      </c>
      <c r="U141" s="74">
        <v>2058</v>
      </c>
      <c r="V141" s="6"/>
    </row>
    <row r="142" spans="4:22" x14ac:dyDescent="0.3">
      <c r="D142">
        <v>42167</v>
      </c>
      <c r="E142" s="6">
        <v>24989.003000000004</v>
      </c>
      <c r="F142" s="16"/>
      <c r="G142">
        <v>1036</v>
      </c>
      <c r="H142" s="6">
        <v>1741.3181199999999</v>
      </c>
      <c r="I142" s="89"/>
      <c r="P142" t="s">
        <v>181</v>
      </c>
      <c r="Q142" t="s">
        <v>205</v>
      </c>
      <c r="R142" s="6" t="s">
        <v>10</v>
      </c>
      <c r="S142" s="6" t="s">
        <v>623</v>
      </c>
      <c r="T142" s="6">
        <v>1</v>
      </c>
      <c r="U142" s="6">
        <v>2597</v>
      </c>
      <c r="V142" s="6"/>
    </row>
    <row r="143" spans="4:22" x14ac:dyDescent="0.3">
      <c r="D143">
        <v>42204</v>
      </c>
      <c r="E143" s="6">
        <v>10616.361195789477</v>
      </c>
      <c r="F143" s="16"/>
      <c r="G143">
        <v>1038</v>
      </c>
      <c r="H143" s="6">
        <v>5114.4579279999998</v>
      </c>
      <c r="I143" s="89"/>
      <c r="P143" t="s">
        <v>201</v>
      </c>
      <c r="Q143" t="s">
        <v>202</v>
      </c>
      <c r="R143" s="6" t="s">
        <v>195</v>
      </c>
      <c r="S143" s="6" t="s">
        <v>615</v>
      </c>
      <c r="T143" s="6">
        <v>1</v>
      </c>
      <c r="U143" s="6">
        <v>3221</v>
      </c>
      <c r="V143" s="6"/>
    </row>
    <row r="144" spans="4:22" x14ac:dyDescent="0.3">
      <c r="D144">
        <v>42227</v>
      </c>
      <c r="E144" s="6">
        <v>11408.135684210527</v>
      </c>
      <c r="F144" s="16"/>
      <c r="G144">
        <v>1059</v>
      </c>
      <c r="H144" s="6">
        <v>4740.014408</v>
      </c>
      <c r="I144" s="89"/>
      <c r="P144" t="s">
        <v>183</v>
      </c>
      <c r="Q144" t="s">
        <v>200</v>
      </c>
      <c r="R144" s="6" t="s">
        <v>14</v>
      </c>
      <c r="S144" s="6" t="s">
        <v>613</v>
      </c>
      <c r="T144" s="6">
        <v>1</v>
      </c>
      <c r="U144" s="6">
        <v>3080</v>
      </c>
      <c r="V144" s="6"/>
    </row>
    <row r="145" spans="4:22" x14ac:dyDescent="0.3">
      <c r="D145">
        <v>42235</v>
      </c>
      <c r="E145" s="6">
        <v>20290.027673263157</v>
      </c>
      <c r="F145" s="16"/>
      <c r="G145">
        <v>1061</v>
      </c>
      <c r="H145" s="6">
        <v>5584.6746400000011</v>
      </c>
      <c r="I145" s="89"/>
      <c r="P145" t="s">
        <v>208</v>
      </c>
      <c r="Q145" t="s">
        <v>209</v>
      </c>
      <c r="R145" s="6" t="s">
        <v>198</v>
      </c>
      <c r="S145" s="6" t="s">
        <v>624</v>
      </c>
      <c r="T145" s="6">
        <v>1</v>
      </c>
      <c r="U145" s="6">
        <v>1859</v>
      </c>
      <c r="V145" s="6"/>
    </row>
    <row r="146" spans="4:22" x14ac:dyDescent="0.3">
      <c r="D146">
        <v>42284</v>
      </c>
      <c r="E146" s="6">
        <v>19348.594621894739</v>
      </c>
      <c r="F146" s="16"/>
      <c r="G146">
        <v>1079</v>
      </c>
      <c r="H146" s="6">
        <v>2706.74532</v>
      </c>
      <c r="I146" s="89"/>
      <c r="P146" t="s">
        <v>206</v>
      </c>
      <c r="Q146" t="s">
        <v>207</v>
      </c>
      <c r="R146" s="6" t="s">
        <v>10</v>
      </c>
      <c r="S146" s="6" t="s">
        <v>623</v>
      </c>
      <c r="T146" s="6">
        <v>1</v>
      </c>
      <c r="U146" s="6">
        <v>2738</v>
      </c>
      <c r="V146" s="6"/>
    </row>
    <row r="147" spans="4:22" x14ac:dyDescent="0.3">
      <c r="D147">
        <v>42341</v>
      </c>
      <c r="E147" s="6">
        <v>15158.42429146199</v>
      </c>
      <c r="F147" s="16"/>
      <c r="G147">
        <v>1081</v>
      </c>
      <c r="H147" s="6">
        <v>2233.6535519999998</v>
      </c>
      <c r="I147" s="89"/>
      <c r="P147" t="s">
        <v>451</v>
      </c>
      <c r="Q147" t="s">
        <v>635</v>
      </c>
      <c r="R147" s="6" t="s">
        <v>622</v>
      </c>
      <c r="S147" s="6" t="s">
        <v>621</v>
      </c>
      <c r="T147" s="6">
        <v>1</v>
      </c>
      <c r="U147" s="6">
        <v>2864</v>
      </c>
      <c r="V147" s="6"/>
    </row>
    <row r="148" spans="4:22" x14ac:dyDescent="0.3">
      <c r="D148">
        <v>42358</v>
      </c>
      <c r="E148" s="6">
        <v>12323.470402666666</v>
      </c>
      <c r="F148" s="16"/>
      <c r="G148">
        <v>1103</v>
      </c>
      <c r="H148" s="6">
        <v>3026.1717040000003</v>
      </c>
      <c r="I148" s="89"/>
      <c r="P148" t="s">
        <v>519</v>
      </c>
      <c r="Q148" t="s">
        <v>520</v>
      </c>
      <c r="R148" s="6" t="s">
        <v>11</v>
      </c>
      <c r="S148" s="6" t="s">
        <v>625</v>
      </c>
      <c r="T148" s="6">
        <v>1</v>
      </c>
      <c r="U148" s="6">
        <v>2365</v>
      </c>
      <c r="V148" s="6"/>
    </row>
    <row r="149" spans="4:22" x14ac:dyDescent="0.3">
      <c r="D149">
        <v>42377</v>
      </c>
      <c r="E149" s="6">
        <v>13084.270557333333</v>
      </c>
      <c r="F149" s="16"/>
      <c r="G149">
        <v>1143</v>
      </c>
      <c r="H149" s="6">
        <v>3460.89084</v>
      </c>
      <c r="I149" s="89"/>
      <c r="P149" t="s">
        <v>521</v>
      </c>
      <c r="Q149" t="s">
        <v>522</v>
      </c>
      <c r="R149" s="6" t="s">
        <v>11</v>
      </c>
      <c r="S149" s="6" t="s">
        <v>625</v>
      </c>
      <c r="T149" s="6">
        <v>1</v>
      </c>
      <c r="U149" s="6">
        <v>1882</v>
      </c>
      <c r="V149" s="6"/>
    </row>
    <row r="150" spans="4:22" x14ac:dyDescent="0.3">
      <c r="D150">
        <v>45016</v>
      </c>
      <c r="E150" s="6">
        <v>16882.256861333335</v>
      </c>
      <c r="F150" s="16"/>
      <c r="G150">
        <v>1173</v>
      </c>
      <c r="H150" s="6">
        <v>3013.8842719999998</v>
      </c>
      <c r="I150" s="89"/>
      <c r="P150" t="s">
        <v>523</v>
      </c>
      <c r="Q150" t="s">
        <v>524</v>
      </c>
      <c r="R150" s="6" t="s">
        <v>14</v>
      </c>
      <c r="S150" s="6" t="s">
        <v>613</v>
      </c>
      <c r="T150" s="6">
        <v>1</v>
      </c>
      <c r="U150" s="6">
        <v>2429</v>
      </c>
      <c r="V150" s="6"/>
    </row>
    <row r="151" spans="4:22" x14ac:dyDescent="0.3">
      <c r="D151">
        <v>50214</v>
      </c>
      <c r="E151" s="6">
        <v>12545.949702315791</v>
      </c>
      <c r="F151" s="16"/>
      <c r="G151">
        <v>1192</v>
      </c>
      <c r="H151" s="6">
        <v>1167.8209440000001</v>
      </c>
      <c r="I151" s="89"/>
      <c r="P151" t="s">
        <v>526</v>
      </c>
      <c r="Q151" t="s">
        <v>527</v>
      </c>
      <c r="R151" s="6" t="s">
        <v>12</v>
      </c>
      <c r="S151" s="6" t="s">
        <v>619</v>
      </c>
      <c r="T151" s="6">
        <v>1</v>
      </c>
      <c r="U151" s="6">
        <v>1874</v>
      </c>
      <c r="V151" s="6"/>
    </row>
    <row r="152" spans="4:22" x14ac:dyDescent="0.3">
      <c r="D152">
        <v>50248</v>
      </c>
      <c r="E152" s="6">
        <v>13954.189426947371</v>
      </c>
      <c r="F152" s="16"/>
      <c r="G152">
        <v>1196</v>
      </c>
      <c r="H152" s="6">
        <v>2958.5022720000002</v>
      </c>
      <c r="I152" s="89"/>
      <c r="P152" t="s">
        <v>532</v>
      </c>
      <c r="Q152" t="s">
        <v>636</v>
      </c>
      <c r="R152" s="6" t="s">
        <v>147</v>
      </c>
      <c r="S152" s="6" t="s">
        <v>625</v>
      </c>
      <c r="T152" s="6">
        <v>1</v>
      </c>
      <c r="U152" s="6">
        <v>2702</v>
      </c>
      <c r="V152" s="6"/>
    </row>
    <row r="153" spans="4:22" x14ac:dyDescent="0.3">
      <c r="D153">
        <v>51060</v>
      </c>
      <c r="E153" s="6">
        <v>16869.598184000002</v>
      </c>
      <c r="F153" s="16"/>
      <c r="G153">
        <v>1210</v>
      </c>
      <c r="H153" s="6">
        <v>1301.5507440000001</v>
      </c>
      <c r="I153" s="89"/>
      <c r="P153" t="s">
        <v>528</v>
      </c>
      <c r="Q153" t="s">
        <v>637</v>
      </c>
      <c r="R153" s="6" t="s">
        <v>195</v>
      </c>
      <c r="S153" s="6" t="s">
        <v>615</v>
      </c>
      <c r="T153" s="6">
        <v>1</v>
      </c>
      <c r="U153" s="6">
        <v>2675</v>
      </c>
      <c r="V153" s="6"/>
    </row>
    <row r="154" spans="4:22" x14ac:dyDescent="0.3">
      <c r="D154">
        <v>52143</v>
      </c>
      <c r="E154" s="6">
        <v>15751.136176000002</v>
      </c>
      <c r="F154" s="16"/>
      <c r="G154">
        <v>1213</v>
      </c>
      <c r="H154" s="6">
        <v>4033.5768640000006</v>
      </c>
      <c r="I154" s="89"/>
      <c r="P154" t="s">
        <v>529</v>
      </c>
      <c r="Q154" t="s">
        <v>638</v>
      </c>
      <c r="R154" s="6" t="s">
        <v>197</v>
      </c>
      <c r="S154" s="6" t="s">
        <v>617</v>
      </c>
      <c r="T154" s="6">
        <v>1</v>
      </c>
      <c r="U154" s="6">
        <v>2384</v>
      </c>
      <c r="V154" s="6"/>
    </row>
    <row r="155" spans="4:22" x14ac:dyDescent="0.3">
      <c r="D155">
        <v>52164</v>
      </c>
      <c r="E155" s="6">
        <v>14400.820618526319</v>
      </c>
      <c r="F155" s="16"/>
      <c r="G155">
        <v>1214</v>
      </c>
      <c r="H155" s="6">
        <v>1480.069528</v>
      </c>
      <c r="I155" s="89"/>
      <c r="P155" s="120" t="s">
        <v>566</v>
      </c>
      <c r="Q155" t="s">
        <v>567</v>
      </c>
      <c r="R155" s="6" t="s">
        <v>7</v>
      </c>
      <c r="S155" s="6" t="s">
        <v>616</v>
      </c>
      <c r="T155" s="6">
        <v>1</v>
      </c>
      <c r="U155" s="6">
        <v>2504</v>
      </c>
      <c r="V155" s="6"/>
    </row>
    <row r="156" spans="4:22" x14ac:dyDescent="0.3">
      <c r="D156">
        <v>52166</v>
      </c>
      <c r="E156" s="6">
        <v>29597.339567999996</v>
      </c>
      <c r="F156" s="16"/>
      <c r="G156">
        <v>1247</v>
      </c>
      <c r="H156" s="6">
        <v>2450.8304079999998</v>
      </c>
      <c r="I156" s="89"/>
      <c r="P156" t="s">
        <v>568</v>
      </c>
      <c r="Q156" t="s">
        <v>569</v>
      </c>
      <c r="R156" s="6" t="s">
        <v>10</v>
      </c>
      <c r="S156" s="6" t="s">
        <v>623</v>
      </c>
      <c r="T156" s="6">
        <v>1</v>
      </c>
      <c r="U156" s="6">
        <v>2231</v>
      </c>
      <c r="V156" s="6"/>
    </row>
    <row r="157" spans="4:22" x14ac:dyDescent="0.3">
      <c r="D157">
        <v>52195</v>
      </c>
      <c r="E157" s="6">
        <v>8649.5459120000014</v>
      </c>
      <c r="F157" s="16"/>
      <c r="G157">
        <v>1248</v>
      </c>
      <c r="H157" s="6">
        <v>1266.4018640000002</v>
      </c>
      <c r="I157" s="89"/>
      <c r="P157" t="s">
        <v>564</v>
      </c>
      <c r="Q157" t="s">
        <v>565</v>
      </c>
      <c r="R157" s="6" t="s">
        <v>11</v>
      </c>
      <c r="S157" s="6" t="s">
        <v>625</v>
      </c>
      <c r="T157" s="6">
        <v>1</v>
      </c>
      <c r="U157" s="6">
        <v>1886</v>
      </c>
      <c r="V157" s="6"/>
    </row>
    <row r="158" spans="4:22" x14ac:dyDescent="0.3">
      <c r="D158">
        <v>52314</v>
      </c>
      <c r="E158" s="6">
        <v>38147.992798736843</v>
      </c>
      <c r="F158" s="16"/>
      <c r="G158">
        <v>1276</v>
      </c>
      <c r="H158" s="6">
        <v>3544.7312240000001</v>
      </c>
      <c r="I158" s="89"/>
      <c r="P158" t="s">
        <v>133</v>
      </c>
      <c r="Q158" t="s">
        <v>639</v>
      </c>
      <c r="R158" s="6" t="s">
        <v>195</v>
      </c>
      <c r="S158" s="6" t="s">
        <v>615</v>
      </c>
      <c r="T158" s="6">
        <v>1</v>
      </c>
      <c r="U158" s="6">
        <v>1874</v>
      </c>
      <c r="V158" s="6"/>
    </row>
    <row r="159" spans="4:22" x14ac:dyDescent="0.3">
      <c r="D159">
        <v>52414</v>
      </c>
      <c r="E159" s="6">
        <v>10943.015656000001</v>
      </c>
      <c r="F159" s="16"/>
      <c r="G159">
        <v>1287</v>
      </c>
      <c r="H159" s="6">
        <v>0</v>
      </c>
      <c r="I159" s="89"/>
      <c r="P159" t="s">
        <v>575</v>
      </c>
      <c r="Q159" t="s">
        <v>576</v>
      </c>
      <c r="R159" s="6" t="s">
        <v>147</v>
      </c>
      <c r="S159" s="6" t="s">
        <v>625</v>
      </c>
      <c r="T159" s="6">
        <v>1</v>
      </c>
      <c r="U159" s="6">
        <v>4545</v>
      </c>
      <c r="V159" s="6"/>
    </row>
    <row r="160" spans="4:22" x14ac:dyDescent="0.3">
      <c r="D160">
        <v>52434</v>
      </c>
      <c r="E160" s="6">
        <v>15672.516703999998</v>
      </c>
      <c r="F160" s="16"/>
      <c r="G160">
        <v>1327</v>
      </c>
      <c r="H160" s="6">
        <v>3440.0598879999998</v>
      </c>
      <c r="I160" s="89"/>
      <c r="P160" t="s">
        <v>582</v>
      </c>
      <c r="Q160" t="s">
        <v>640</v>
      </c>
      <c r="R160" s="6" t="s">
        <v>147</v>
      </c>
      <c r="S160" s="6" t="s">
        <v>620</v>
      </c>
      <c r="T160" s="6">
        <v>1</v>
      </c>
      <c r="U160" s="6">
        <v>2020</v>
      </c>
      <c r="V160" s="6"/>
    </row>
    <row r="161" spans="4:22" x14ac:dyDescent="0.3">
      <c r="D161">
        <v>52508</v>
      </c>
      <c r="E161" s="6">
        <v>22767.113728</v>
      </c>
      <c r="F161" s="16"/>
      <c r="G161">
        <v>1376</v>
      </c>
      <c r="H161" s="6">
        <v>3436.0121520000002</v>
      </c>
      <c r="I161" s="89"/>
      <c r="P161" t="s">
        <v>577</v>
      </c>
      <c r="Q161" t="s">
        <v>578</v>
      </c>
      <c r="R161" s="6" t="s">
        <v>622</v>
      </c>
      <c r="S161" s="6" t="s">
        <v>621</v>
      </c>
      <c r="T161" s="6">
        <v>1</v>
      </c>
      <c r="U161" s="6">
        <v>2324</v>
      </c>
      <c r="V161" s="6"/>
    </row>
    <row r="162" spans="4:22" x14ac:dyDescent="0.3">
      <c r="D162">
        <v>52512</v>
      </c>
      <c r="E162" s="6">
        <v>12595.090456</v>
      </c>
      <c r="F162" s="16"/>
      <c r="G162">
        <v>1383</v>
      </c>
      <c r="H162" s="6">
        <v>0</v>
      </c>
      <c r="I162" s="89"/>
      <c r="P162" t="s">
        <v>583</v>
      </c>
      <c r="Q162" t="s">
        <v>641</v>
      </c>
      <c r="R162" s="6" t="s">
        <v>8</v>
      </c>
      <c r="S162" s="6" t="s">
        <v>621</v>
      </c>
      <c r="T162" s="6">
        <v>1</v>
      </c>
      <c r="U162" s="6">
        <v>2051</v>
      </c>
      <c r="V162" s="6"/>
    </row>
    <row r="163" spans="4:22" x14ac:dyDescent="0.3">
      <c r="D163">
        <v>52678</v>
      </c>
      <c r="E163" s="6">
        <v>11773.843062736843</v>
      </c>
      <c r="F163" s="16"/>
      <c r="G163">
        <v>1398</v>
      </c>
      <c r="H163" s="6">
        <v>1014.2655439999999</v>
      </c>
      <c r="I163" s="89"/>
      <c r="P163" t="s">
        <v>642</v>
      </c>
      <c r="Q163" t="s">
        <v>643</v>
      </c>
      <c r="R163" s="6" t="s">
        <v>13</v>
      </c>
      <c r="S163" s="6" t="s">
        <v>618</v>
      </c>
      <c r="T163" s="6">
        <v>1</v>
      </c>
      <c r="U163" s="6">
        <v>0</v>
      </c>
    </row>
    <row r="164" spans="4:22" x14ac:dyDescent="0.3">
      <c r="D164">
        <v>52757</v>
      </c>
      <c r="E164" s="6">
        <v>28954.847120842107</v>
      </c>
      <c r="F164" s="16"/>
      <c r="G164">
        <v>1411</v>
      </c>
      <c r="H164" s="6">
        <v>0</v>
      </c>
      <c r="I164" s="89"/>
    </row>
    <row r="165" spans="4:22" x14ac:dyDescent="0.3">
      <c r="D165">
        <v>52813</v>
      </c>
      <c r="E165" s="187">
        <v>23408.925415111116</v>
      </c>
      <c r="F165" s="16"/>
      <c r="G165">
        <v>1431</v>
      </c>
      <c r="H165" s="6">
        <v>2501.9772720000001</v>
      </c>
      <c r="I165" s="89"/>
    </row>
    <row r="166" spans="4:22" x14ac:dyDescent="0.3">
      <c r="D166">
        <v>52913</v>
      </c>
      <c r="E166" s="6">
        <v>7671.2297397894745</v>
      </c>
      <c r="F166" s="16"/>
      <c r="G166">
        <v>1454</v>
      </c>
      <c r="H166" s="6">
        <v>0</v>
      </c>
      <c r="I166" s="89"/>
    </row>
    <row r="167" spans="4:22" x14ac:dyDescent="0.3">
      <c r="D167">
        <v>52971</v>
      </c>
      <c r="E167" s="6">
        <v>30381.712322947373</v>
      </c>
      <c r="F167" s="16"/>
      <c r="G167">
        <v>1456</v>
      </c>
      <c r="H167" s="6">
        <v>2602.0517473684213</v>
      </c>
      <c r="I167" s="89"/>
    </row>
    <row r="168" spans="4:22" x14ac:dyDescent="0.3">
      <c r="D168">
        <v>54198</v>
      </c>
      <c r="E168" s="6">
        <v>11592.768960000001</v>
      </c>
      <c r="F168" s="16"/>
      <c r="G168">
        <v>1458</v>
      </c>
      <c r="H168" s="6">
        <v>0</v>
      </c>
      <c r="I168" s="89"/>
    </row>
    <row r="169" spans="4:22" x14ac:dyDescent="0.3">
      <c r="D169">
        <v>55270</v>
      </c>
      <c r="E169" s="6">
        <v>10948.633423157897</v>
      </c>
      <c r="F169" s="16"/>
      <c r="G169">
        <v>1508</v>
      </c>
      <c r="H169" s="6">
        <v>6421.6619280000004</v>
      </c>
      <c r="I169" s="89"/>
    </row>
    <row r="170" spans="4:22" x14ac:dyDescent="0.3">
      <c r="D170">
        <v>58001</v>
      </c>
      <c r="E170" s="6">
        <v>20015.768136000002</v>
      </c>
      <c r="F170" s="145"/>
      <c r="G170">
        <v>1526</v>
      </c>
      <c r="H170" s="6">
        <v>0</v>
      </c>
      <c r="I170" s="89"/>
    </row>
    <row r="171" spans="4:22" x14ac:dyDescent="0.3">
      <c r="F171" s="145"/>
      <c r="G171">
        <v>1531</v>
      </c>
      <c r="H171" s="6">
        <v>0</v>
      </c>
      <c r="I171" s="89"/>
    </row>
    <row r="172" spans="4:22" x14ac:dyDescent="0.3">
      <c r="G172">
        <v>1535</v>
      </c>
      <c r="H172" s="6">
        <v>3363.6231280000002</v>
      </c>
      <c r="I172" s="89"/>
    </row>
    <row r="173" spans="4:22" x14ac:dyDescent="0.3">
      <c r="G173">
        <v>1538</v>
      </c>
      <c r="H173" s="6">
        <v>4442.6694799999996</v>
      </c>
      <c r="I173" s="89"/>
    </row>
    <row r="174" spans="4:22" x14ac:dyDescent="0.3">
      <c r="G174">
        <v>1568</v>
      </c>
      <c r="H174" s="6">
        <v>5458.4526720000003</v>
      </c>
      <c r="I174" s="89"/>
    </row>
    <row r="175" spans="4:22" x14ac:dyDescent="0.3">
      <c r="G175">
        <v>1578</v>
      </c>
      <c r="H175" s="6">
        <v>0</v>
      </c>
      <c r="I175" s="89"/>
    </row>
    <row r="176" spans="4:22" x14ac:dyDescent="0.3">
      <c r="G176">
        <v>1580</v>
      </c>
      <c r="H176" s="6">
        <v>4045.3413280000004</v>
      </c>
      <c r="I176" s="89"/>
    </row>
    <row r="177" spans="7:9" x14ac:dyDescent="0.3">
      <c r="G177">
        <v>1581</v>
      </c>
      <c r="H177" s="6">
        <v>0</v>
      </c>
      <c r="I177" s="89"/>
    </row>
    <row r="178" spans="7:9" x14ac:dyDescent="0.3">
      <c r="G178">
        <v>1584</v>
      </c>
      <c r="H178" s="6">
        <v>3431.1459040000004</v>
      </c>
      <c r="I178" s="89"/>
    </row>
    <row r="179" spans="7:9" x14ac:dyDescent="0.3">
      <c r="G179">
        <v>1586</v>
      </c>
      <c r="H179" s="6">
        <v>2754.9088080000001</v>
      </c>
      <c r="I179" s="89"/>
    </row>
    <row r="180" spans="7:9" x14ac:dyDescent="0.3">
      <c r="G180">
        <v>1592</v>
      </c>
      <c r="H180" s="6">
        <v>0</v>
      </c>
      <c r="I180" s="89"/>
    </row>
    <row r="181" spans="7:9" x14ac:dyDescent="0.3">
      <c r="G181">
        <v>1604</v>
      </c>
      <c r="H181" s="6">
        <v>1663.6044320000001</v>
      </c>
      <c r="I181" s="89"/>
    </row>
    <row r="182" spans="7:9" x14ac:dyDescent="0.3">
      <c r="G182">
        <v>1622</v>
      </c>
      <c r="H182" s="6">
        <v>1851.835112</v>
      </c>
      <c r="I182" s="89"/>
    </row>
    <row r="183" spans="7:9" x14ac:dyDescent="0.3">
      <c r="G183">
        <v>1623</v>
      </c>
      <c r="H183" s="6">
        <v>1471.6893440000001</v>
      </c>
      <c r="I183" s="89"/>
    </row>
    <row r="184" spans="7:9" x14ac:dyDescent="0.3">
      <c r="G184">
        <v>1642</v>
      </c>
      <c r="H184" s="6">
        <v>3801.9785440000001</v>
      </c>
      <c r="I184" s="89"/>
    </row>
    <row r="185" spans="7:9" x14ac:dyDescent="0.3">
      <c r="G185">
        <v>1650</v>
      </c>
      <c r="H185" s="6">
        <v>0</v>
      </c>
      <c r="I185" s="89"/>
    </row>
    <row r="186" spans="7:9" x14ac:dyDescent="0.3">
      <c r="G186">
        <v>1651</v>
      </c>
      <c r="H186" s="6">
        <v>1295.3246063157894</v>
      </c>
      <c r="I186" s="89"/>
    </row>
    <row r="187" spans="7:9" x14ac:dyDescent="0.3">
      <c r="G187">
        <v>1678</v>
      </c>
      <c r="H187" s="6">
        <v>3141.3868640000001</v>
      </c>
      <c r="I187" s="89"/>
    </row>
    <row r="188" spans="7:9" x14ac:dyDescent="0.3">
      <c r="G188">
        <v>1690</v>
      </c>
      <c r="H188" s="6">
        <v>2532.1094568421054</v>
      </c>
      <c r="I188" s="89"/>
    </row>
    <row r="189" spans="7:9" x14ac:dyDescent="0.3">
      <c r="G189">
        <v>1691</v>
      </c>
      <c r="H189" s="6">
        <v>0</v>
      </c>
      <c r="I189" s="89"/>
    </row>
    <row r="190" spans="7:9" x14ac:dyDescent="0.3">
      <c r="G190">
        <v>1694</v>
      </c>
      <c r="H190" s="6">
        <v>2138.5039920000004</v>
      </c>
      <c r="I190" s="89"/>
    </row>
    <row r="191" spans="7:9" x14ac:dyDescent="0.3">
      <c r="G191">
        <v>1698</v>
      </c>
      <c r="H191" s="6">
        <v>391.47665684210529</v>
      </c>
      <c r="I191" s="89"/>
    </row>
    <row r="192" spans="7:9" x14ac:dyDescent="0.3">
      <c r="G192">
        <v>1724</v>
      </c>
      <c r="H192" s="6">
        <v>1663.8093557894736</v>
      </c>
      <c r="I192" s="89"/>
    </row>
    <row r="193" spans="7:9" x14ac:dyDescent="0.3">
      <c r="G193">
        <v>1725</v>
      </c>
      <c r="H193" s="6">
        <v>2974.9861760000003</v>
      </c>
      <c r="I193" s="89"/>
    </row>
    <row r="194" spans="7:9" x14ac:dyDescent="0.3">
      <c r="G194">
        <v>1727</v>
      </c>
      <c r="H194" s="6">
        <v>2848.2481760000005</v>
      </c>
      <c r="I194" s="89"/>
    </row>
    <row r="195" spans="7:9" x14ac:dyDescent="0.3">
      <c r="G195">
        <v>1728</v>
      </c>
      <c r="H195" s="6">
        <v>1538.42652</v>
      </c>
      <c r="I195" s="89"/>
    </row>
    <row r="196" spans="7:9" x14ac:dyDescent="0.3">
      <c r="G196">
        <v>1742</v>
      </c>
      <c r="H196" s="6">
        <v>0</v>
      </c>
      <c r="I196" s="89"/>
    </row>
    <row r="197" spans="7:9" x14ac:dyDescent="0.3">
      <c r="G197">
        <v>1764</v>
      </c>
      <c r="H197" s="6">
        <v>803.89917600000001</v>
      </c>
      <c r="I197" s="89"/>
    </row>
    <row r="198" spans="7:9" x14ac:dyDescent="0.3">
      <c r="G198">
        <v>1767</v>
      </c>
      <c r="H198" s="6">
        <v>0</v>
      </c>
      <c r="I198" s="89"/>
    </row>
    <row r="199" spans="7:9" x14ac:dyDescent="0.3">
      <c r="G199">
        <v>1777</v>
      </c>
      <c r="H199" s="6">
        <v>4972.2439679999998</v>
      </c>
      <c r="I199" s="89"/>
    </row>
    <row r="200" spans="7:9" x14ac:dyDescent="0.3">
      <c r="G200">
        <v>1789</v>
      </c>
      <c r="H200" s="6">
        <v>0</v>
      </c>
      <c r="I200" s="89"/>
    </row>
    <row r="201" spans="7:9" x14ac:dyDescent="0.3">
      <c r="G201">
        <v>1813</v>
      </c>
      <c r="H201" s="6">
        <v>2052.1814147368418</v>
      </c>
      <c r="I201" s="89"/>
    </row>
    <row r="202" spans="7:9" x14ac:dyDescent="0.3">
      <c r="G202">
        <v>1821</v>
      </c>
      <c r="H202" s="6">
        <v>0</v>
      </c>
      <c r="I202" s="89"/>
    </row>
    <row r="203" spans="7:9" x14ac:dyDescent="0.3">
      <c r="G203">
        <v>1823</v>
      </c>
      <c r="H203" s="6">
        <v>3382.4190320000002</v>
      </c>
      <c r="I203" s="89"/>
    </row>
    <row r="204" spans="7:9" x14ac:dyDescent="0.3">
      <c r="G204">
        <v>1825</v>
      </c>
      <c r="H204" s="6">
        <v>8427.5060640000011</v>
      </c>
      <c r="I204" s="89"/>
    </row>
    <row r="205" spans="7:9" x14ac:dyDescent="0.3">
      <c r="G205">
        <v>1830</v>
      </c>
      <c r="H205" s="6">
        <v>2831.4864159999997</v>
      </c>
      <c r="I205" s="89"/>
    </row>
    <row r="206" spans="7:9" x14ac:dyDescent="0.3">
      <c r="G206">
        <v>1842</v>
      </c>
      <c r="H206" s="6">
        <v>2427.2101120000002</v>
      </c>
      <c r="I206" s="89"/>
    </row>
    <row r="207" spans="7:9" x14ac:dyDescent="0.3">
      <c r="G207">
        <v>1844</v>
      </c>
      <c r="H207" s="6">
        <v>0</v>
      </c>
      <c r="I207" s="89"/>
    </row>
    <row r="208" spans="7:9" x14ac:dyDescent="0.3">
      <c r="G208">
        <v>1854</v>
      </c>
      <c r="H208" s="6">
        <v>0</v>
      </c>
      <c r="I208" s="89"/>
    </row>
    <row r="209" spans="7:9" x14ac:dyDescent="0.3">
      <c r="G209">
        <v>1860</v>
      </c>
      <c r="H209" s="6">
        <v>714.0053200000001</v>
      </c>
      <c r="I209" s="89"/>
    </row>
    <row r="210" spans="7:9" x14ac:dyDescent="0.3">
      <c r="G210">
        <v>1861</v>
      </c>
      <c r="H210" s="6">
        <v>41.102783999999957</v>
      </c>
      <c r="I210" s="89"/>
    </row>
    <row r="211" spans="7:9" x14ac:dyDescent="0.3">
      <c r="G211">
        <v>1897</v>
      </c>
      <c r="H211" s="6">
        <v>3712.2029840000005</v>
      </c>
      <c r="I211" s="89"/>
    </row>
    <row r="212" spans="7:9" x14ac:dyDescent="0.3">
      <c r="G212">
        <v>1899</v>
      </c>
      <c r="H212" s="6">
        <v>1651.44712</v>
      </c>
      <c r="I212" s="89"/>
    </row>
    <row r="213" spans="7:9" x14ac:dyDescent="0.3">
      <c r="G213">
        <v>1906</v>
      </c>
      <c r="H213" s="6">
        <v>0</v>
      </c>
      <c r="I213" s="89"/>
    </row>
    <row r="214" spans="7:9" x14ac:dyDescent="0.3">
      <c r="G214">
        <v>1922</v>
      </c>
      <c r="H214" s="6">
        <v>1975.6961263157898</v>
      </c>
      <c r="I214" s="89"/>
    </row>
    <row r="215" spans="7:9" x14ac:dyDescent="0.3">
      <c r="G215">
        <v>1924</v>
      </c>
      <c r="H215" s="6">
        <v>1557.4448000000002</v>
      </c>
      <c r="I215" s="89"/>
    </row>
    <row r="216" spans="7:9" x14ac:dyDescent="0.3">
      <c r="G216">
        <v>1926</v>
      </c>
      <c r="H216" s="6">
        <v>1519.395696</v>
      </c>
      <c r="I216" s="89"/>
    </row>
    <row r="217" spans="7:9" x14ac:dyDescent="0.3">
      <c r="G217">
        <v>1927</v>
      </c>
      <c r="H217" s="6">
        <v>1392.463248</v>
      </c>
      <c r="I217" s="89"/>
    </row>
    <row r="218" spans="7:9" x14ac:dyDescent="0.3">
      <c r="G218">
        <v>1936</v>
      </c>
      <c r="H218" s="6">
        <v>1338.3343840000002</v>
      </c>
      <c r="I218" s="89"/>
    </row>
    <row r="219" spans="7:9" x14ac:dyDescent="0.3">
      <c r="G219">
        <v>1980</v>
      </c>
      <c r="H219" s="6">
        <v>3126.6741600000005</v>
      </c>
      <c r="I219" s="89"/>
    </row>
    <row r="220" spans="7:9" x14ac:dyDescent="0.3">
      <c r="G220">
        <v>1993</v>
      </c>
      <c r="H220" s="6">
        <v>0</v>
      </c>
      <c r="I220" s="89"/>
    </row>
    <row r="221" spans="7:9" x14ac:dyDescent="0.3">
      <c r="G221">
        <v>1997</v>
      </c>
      <c r="H221" s="6">
        <v>-91.905296000000007</v>
      </c>
      <c r="I221" s="89"/>
    </row>
    <row r="222" spans="7:9" x14ac:dyDescent="0.3">
      <c r="G222">
        <v>2044</v>
      </c>
      <c r="H222" s="6">
        <v>1678.8562080000002</v>
      </c>
      <c r="I222" s="89"/>
    </row>
    <row r="223" spans="7:9" x14ac:dyDescent="0.3">
      <c r="G223">
        <v>2049</v>
      </c>
      <c r="H223" s="6">
        <v>2279.8977439999999</v>
      </c>
      <c r="I223" s="89"/>
    </row>
    <row r="224" spans="7:9" x14ac:dyDescent="0.3">
      <c r="G224">
        <v>2066</v>
      </c>
      <c r="H224" s="6">
        <v>1419.0719280000001</v>
      </c>
      <c r="I224" s="89"/>
    </row>
    <row r="225" spans="7:9" x14ac:dyDescent="0.3">
      <c r="G225">
        <v>2069</v>
      </c>
      <c r="H225" s="6">
        <v>1780.8951999999999</v>
      </c>
      <c r="I225" s="89"/>
    </row>
    <row r="226" spans="7:9" x14ac:dyDescent="0.3">
      <c r="G226">
        <v>2106</v>
      </c>
      <c r="H226" s="6">
        <v>2732.3486400000002</v>
      </c>
      <c r="I226" s="89"/>
    </row>
    <row r="227" spans="7:9" x14ac:dyDescent="0.3">
      <c r="G227">
        <v>2121</v>
      </c>
      <c r="H227" s="6">
        <v>2496.4933760000004</v>
      </c>
      <c r="I227" s="89"/>
    </row>
    <row r="228" spans="7:9" x14ac:dyDescent="0.3">
      <c r="G228">
        <v>2122</v>
      </c>
      <c r="H228" s="6">
        <v>1652.7295600000002</v>
      </c>
      <c r="I228" s="89"/>
    </row>
    <row r="229" spans="7:9" x14ac:dyDescent="0.3">
      <c r="G229">
        <v>2124</v>
      </c>
      <c r="H229" s="6">
        <v>3174.4447920000002</v>
      </c>
      <c r="I229" s="89"/>
    </row>
    <row r="230" spans="7:9" x14ac:dyDescent="0.3">
      <c r="G230">
        <v>2131</v>
      </c>
      <c r="H230" s="6">
        <v>6924.5836080000008</v>
      </c>
      <c r="I230" s="89"/>
    </row>
    <row r="231" spans="7:9" x14ac:dyDescent="0.3">
      <c r="G231">
        <v>2134</v>
      </c>
      <c r="H231" s="6">
        <v>7937.9469040000004</v>
      </c>
      <c r="I231" s="89"/>
    </row>
    <row r="232" spans="7:9" x14ac:dyDescent="0.3">
      <c r="G232">
        <v>2144</v>
      </c>
      <c r="H232" s="6">
        <v>3025.7162160000003</v>
      </c>
      <c r="I232" s="89"/>
    </row>
    <row r="233" spans="7:9" x14ac:dyDescent="0.3">
      <c r="G233">
        <v>2185</v>
      </c>
      <c r="H233" s="6">
        <v>1824.9388320000003</v>
      </c>
      <c r="I233" s="89"/>
    </row>
    <row r="234" spans="7:9" x14ac:dyDescent="0.3">
      <c r="G234">
        <v>2245</v>
      </c>
      <c r="H234" s="6">
        <v>1861.6250560000001</v>
      </c>
      <c r="I234" s="89"/>
    </row>
    <row r="235" spans="7:9" x14ac:dyDescent="0.3">
      <c r="G235">
        <v>2292</v>
      </c>
      <c r="H235" s="6">
        <v>2919.3730880000003</v>
      </c>
      <c r="I235" s="89"/>
    </row>
    <row r="236" spans="7:9" x14ac:dyDescent="0.3">
      <c r="G236">
        <v>2295</v>
      </c>
      <c r="H236" s="6">
        <v>1288.5157642105264</v>
      </c>
      <c r="I236" s="89"/>
    </row>
    <row r="237" spans="7:9" x14ac:dyDescent="0.3">
      <c r="G237">
        <v>2306</v>
      </c>
      <c r="H237" s="6">
        <v>2118.2509599999998</v>
      </c>
      <c r="I237" s="89"/>
    </row>
    <row r="238" spans="7:9" x14ac:dyDescent="0.3">
      <c r="G238">
        <v>2328</v>
      </c>
      <c r="H238" s="6">
        <v>1912.970728</v>
      </c>
      <c r="I238" s="89"/>
    </row>
    <row r="239" spans="7:9" x14ac:dyDescent="0.3">
      <c r="G239">
        <v>2332</v>
      </c>
      <c r="H239" s="6">
        <v>2908.8366568421052</v>
      </c>
      <c r="I239" s="89"/>
    </row>
    <row r="240" spans="7:9" x14ac:dyDescent="0.3">
      <c r="G240">
        <v>2345</v>
      </c>
      <c r="H240" s="6">
        <v>2172.4781680000001</v>
      </c>
      <c r="I240" s="89"/>
    </row>
    <row r="241" spans="7:9" x14ac:dyDescent="0.3">
      <c r="G241">
        <v>2353</v>
      </c>
      <c r="H241" s="6">
        <v>2319.6352842105266</v>
      </c>
      <c r="I241" s="89"/>
    </row>
    <row r="242" spans="7:9" x14ac:dyDescent="0.3">
      <c r="G242">
        <v>2362</v>
      </c>
      <c r="H242" s="6">
        <v>6055.0121840000002</v>
      </c>
      <c r="I242" s="89"/>
    </row>
    <row r="243" spans="7:9" x14ac:dyDescent="0.3">
      <c r="G243">
        <v>2390</v>
      </c>
      <c r="H243" s="6">
        <v>-133.32248799999999</v>
      </c>
      <c r="I243" s="89"/>
    </row>
    <row r="244" spans="7:9" x14ac:dyDescent="0.3">
      <c r="G244">
        <v>2398</v>
      </c>
      <c r="H244" s="6">
        <v>-153.79290399999999</v>
      </c>
      <c r="I244" s="89"/>
    </row>
    <row r="245" spans="7:9" x14ac:dyDescent="0.3">
      <c r="G245">
        <v>2405</v>
      </c>
      <c r="H245" s="6">
        <v>-116.21303578947368</v>
      </c>
      <c r="I245" s="89"/>
    </row>
    <row r="246" spans="7:9" x14ac:dyDescent="0.3">
      <c r="G246">
        <v>2410</v>
      </c>
      <c r="H246" s="6">
        <v>513.87845600000003</v>
      </c>
      <c r="I246" s="89"/>
    </row>
    <row r="247" spans="7:9" x14ac:dyDescent="0.3">
      <c r="G247">
        <v>2417</v>
      </c>
      <c r="H247" s="6">
        <v>-258.41183157894739</v>
      </c>
      <c r="I247" s="89"/>
    </row>
    <row r="248" spans="7:9" x14ac:dyDescent="0.3">
      <c r="G248">
        <v>2420</v>
      </c>
      <c r="H248" s="6">
        <v>3090.125896</v>
      </c>
      <c r="I248" s="89"/>
    </row>
    <row r="249" spans="7:9" x14ac:dyDescent="0.3">
      <c r="G249">
        <v>2421</v>
      </c>
      <c r="H249" s="6">
        <v>0</v>
      </c>
      <c r="I249" s="89"/>
    </row>
    <row r="250" spans="7:9" x14ac:dyDescent="0.3">
      <c r="G250">
        <v>2434</v>
      </c>
      <c r="H250" s="6">
        <v>2057.2340960000001</v>
      </c>
      <c r="I250" s="89"/>
    </row>
    <row r="251" spans="7:9" x14ac:dyDescent="0.3">
      <c r="G251">
        <v>2441</v>
      </c>
      <c r="H251" s="6">
        <v>0</v>
      </c>
      <c r="I251" s="89"/>
    </row>
    <row r="252" spans="7:9" x14ac:dyDescent="0.3">
      <c r="G252">
        <v>2447</v>
      </c>
      <c r="H252" s="6">
        <v>6310.0272000000004</v>
      </c>
      <c r="I252" s="89"/>
    </row>
    <row r="253" spans="7:9" x14ac:dyDescent="0.3">
      <c r="G253">
        <v>2452</v>
      </c>
      <c r="H253" s="6">
        <v>1956.5435040000002</v>
      </c>
      <c r="I253" s="89"/>
    </row>
    <row r="254" spans="7:9" x14ac:dyDescent="0.3">
      <c r="G254">
        <v>2453</v>
      </c>
      <c r="H254" s="6">
        <v>-50.032471999999999</v>
      </c>
      <c r="I254" s="89"/>
    </row>
    <row r="255" spans="7:9" x14ac:dyDescent="0.3">
      <c r="G255">
        <v>2456</v>
      </c>
      <c r="H255" s="6">
        <v>1383.8369440000001</v>
      </c>
      <c r="I255" s="89"/>
    </row>
    <row r="256" spans="7:9" x14ac:dyDescent="0.3">
      <c r="G256">
        <v>2458</v>
      </c>
      <c r="H256" s="6">
        <v>2275.1378720000002</v>
      </c>
      <c r="I256" s="89"/>
    </row>
    <row r="257" spans="7:9" x14ac:dyDescent="0.3">
      <c r="G257">
        <v>2462</v>
      </c>
      <c r="H257" s="6">
        <v>2610.0254880000002</v>
      </c>
      <c r="I257" s="89"/>
    </row>
    <row r="258" spans="7:9" x14ac:dyDescent="0.3">
      <c r="G258">
        <v>2466</v>
      </c>
      <c r="H258" s="6">
        <v>3252.5826160000006</v>
      </c>
      <c r="I258" s="89"/>
    </row>
    <row r="259" spans="7:9" x14ac:dyDescent="0.3">
      <c r="G259">
        <v>2479</v>
      </c>
      <c r="H259" s="6">
        <v>4027.7583120000004</v>
      </c>
      <c r="I259" s="89"/>
    </row>
    <row r="260" spans="7:9" x14ac:dyDescent="0.3">
      <c r="G260">
        <v>2488</v>
      </c>
      <c r="H260" s="6">
        <v>2086.4084080000002</v>
      </c>
      <c r="I260" s="89"/>
    </row>
    <row r="261" spans="7:9" x14ac:dyDescent="0.3">
      <c r="G261">
        <v>2498</v>
      </c>
      <c r="H261" s="6">
        <v>3083.9702652631581</v>
      </c>
      <c r="I261" s="89"/>
    </row>
    <row r="262" spans="7:9" x14ac:dyDescent="0.3">
      <c r="G262">
        <v>2503</v>
      </c>
      <c r="H262" s="6">
        <v>2529.6187536842103</v>
      </c>
      <c r="I262" s="89"/>
    </row>
    <row r="263" spans="7:9" x14ac:dyDescent="0.3">
      <c r="G263">
        <v>2506</v>
      </c>
      <c r="H263" s="6">
        <v>2716.6774844444444</v>
      </c>
      <c r="I263" s="89"/>
    </row>
    <row r="264" spans="7:9" x14ac:dyDescent="0.3">
      <c r="G264">
        <v>2511</v>
      </c>
      <c r="H264" s="6">
        <v>4935.0167200000005</v>
      </c>
      <c r="I264" s="89"/>
    </row>
    <row r="265" spans="7:9" x14ac:dyDescent="0.3">
      <c r="G265">
        <v>2512</v>
      </c>
      <c r="H265" s="6">
        <v>4757.7408800000003</v>
      </c>
      <c r="I265" s="89"/>
    </row>
    <row r="266" spans="7:9" x14ac:dyDescent="0.3">
      <c r="G266">
        <v>2515</v>
      </c>
      <c r="H266" s="6">
        <v>3532.8087599999999</v>
      </c>
      <c r="I266" s="89"/>
    </row>
    <row r="267" spans="7:9" x14ac:dyDescent="0.3">
      <c r="G267">
        <v>2519</v>
      </c>
      <c r="H267" s="6">
        <v>1772.185168</v>
      </c>
      <c r="I267" s="89"/>
    </row>
    <row r="268" spans="7:9" x14ac:dyDescent="0.3">
      <c r="G268">
        <v>2520</v>
      </c>
      <c r="H268" s="6">
        <v>455.52</v>
      </c>
      <c r="I268" s="89"/>
    </row>
    <row r="269" spans="7:9" x14ac:dyDescent="0.3">
      <c r="G269">
        <v>2527</v>
      </c>
      <c r="H269" s="6">
        <v>313.37984000000006</v>
      </c>
      <c r="I269" s="89"/>
    </row>
    <row r="270" spans="7:9" x14ac:dyDescent="0.3">
      <c r="G270">
        <v>2565</v>
      </c>
      <c r="H270" s="6">
        <v>49.906535999999996</v>
      </c>
      <c r="I270" s="89"/>
    </row>
    <row r="271" spans="7:9" x14ac:dyDescent="0.3">
      <c r="G271">
        <v>2576</v>
      </c>
      <c r="H271" s="6">
        <v>10649.593544000001</v>
      </c>
      <c r="I271" s="89"/>
    </row>
    <row r="272" spans="7:9" x14ac:dyDescent="0.3">
      <c r="G272">
        <v>2579</v>
      </c>
      <c r="H272" s="6">
        <v>3304.2340000000004</v>
      </c>
      <c r="I272" s="89"/>
    </row>
    <row r="273" spans="7:9" x14ac:dyDescent="0.3">
      <c r="G273">
        <v>2580</v>
      </c>
      <c r="H273" s="6">
        <v>1827.299424</v>
      </c>
      <c r="I273" s="89"/>
    </row>
    <row r="274" spans="7:9" x14ac:dyDescent="0.3">
      <c r="G274">
        <v>2589</v>
      </c>
      <c r="H274" s="6">
        <v>2946.8870240000001</v>
      </c>
      <c r="I274" s="89"/>
    </row>
    <row r="275" spans="7:9" x14ac:dyDescent="0.3">
      <c r="G275">
        <v>2591</v>
      </c>
      <c r="H275" s="6">
        <v>2848.8822960000002</v>
      </c>
      <c r="I275" s="89"/>
    </row>
    <row r="276" spans="7:9" x14ac:dyDescent="0.3">
      <c r="G276">
        <v>2614</v>
      </c>
      <c r="H276" s="6">
        <v>3099.4630480000001</v>
      </c>
      <c r="I276" s="89"/>
    </row>
    <row r="277" spans="7:9" x14ac:dyDescent="0.3">
      <c r="G277">
        <v>2616</v>
      </c>
      <c r="H277" s="6">
        <v>4029.3370880000002</v>
      </c>
      <c r="I277" s="89"/>
    </row>
    <row r="278" spans="7:9" x14ac:dyDescent="0.3">
      <c r="G278">
        <v>2617</v>
      </c>
      <c r="H278" s="6">
        <v>3944.9682560000001</v>
      </c>
      <c r="I278" s="89"/>
    </row>
    <row r="279" spans="7:9" x14ac:dyDescent="0.3">
      <c r="G279">
        <v>2621</v>
      </c>
      <c r="H279" s="6">
        <v>3143.6986560000005</v>
      </c>
      <c r="I279" s="89"/>
    </row>
    <row r="280" spans="7:9" x14ac:dyDescent="0.3">
      <c r="G280">
        <v>2629</v>
      </c>
      <c r="H280" s="6">
        <v>2920.9454160000005</v>
      </c>
      <c r="I280" s="89"/>
    </row>
    <row r="281" spans="7:9" x14ac:dyDescent="0.3">
      <c r="G281">
        <v>2647</v>
      </c>
      <c r="H281" s="6">
        <v>0</v>
      </c>
      <c r="I281" s="89"/>
    </row>
    <row r="282" spans="7:9" x14ac:dyDescent="0.3">
      <c r="G282">
        <v>2661</v>
      </c>
      <c r="H282" s="6">
        <v>1819.7828320000001</v>
      </c>
      <c r="I282" s="89"/>
    </row>
    <row r="283" spans="7:9" x14ac:dyDescent="0.3">
      <c r="G283">
        <v>2670</v>
      </c>
      <c r="H283" s="6">
        <v>2385.2487839999999</v>
      </c>
      <c r="I283" s="89"/>
    </row>
    <row r="284" spans="7:9" x14ac:dyDescent="0.3">
      <c r="G284">
        <v>2677</v>
      </c>
      <c r="H284" s="6">
        <v>5599.6864320000013</v>
      </c>
      <c r="I284" s="89"/>
    </row>
    <row r="285" spans="7:9" x14ac:dyDescent="0.3">
      <c r="G285">
        <v>2678</v>
      </c>
      <c r="H285" s="6">
        <v>2753.596</v>
      </c>
      <c r="I285" s="89"/>
    </row>
    <row r="286" spans="7:9" x14ac:dyDescent="0.3">
      <c r="G286">
        <v>2685</v>
      </c>
      <c r="H286" s="6">
        <v>0</v>
      </c>
      <c r="I286" s="89"/>
    </row>
    <row r="287" spans="7:9" x14ac:dyDescent="0.3">
      <c r="G287">
        <v>2703</v>
      </c>
      <c r="H287" s="6">
        <v>1602.1679280000001</v>
      </c>
      <c r="I287" s="89"/>
    </row>
    <row r="288" spans="7:9" x14ac:dyDescent="0.3">
      <c r="G288">
        <v>2721</v>
      </c>
      <c r="H288" s="6">
        <v>1928.449312</v>
      </c>
      <c r="I288" s="89"/>
    </row>
    <row r="289" spans="7:9" x14ac:dyDescent="0.3">
      <c r="G289">
        <v>2724</v>
      </c>
      <c r="H289" s="6">
        <v>2178.524656</v>
      </c>
      <c r="I289" s="89"/>
    </row>
    <row r="290" spans="7:9" x14ac:dyDescent="0.3">
      <c r="G290">
        <v>2745</v>
      </c>
      <c r="H290" s="6">
        <v>3210.4987120000001</v>
      </c>
      <c r="I290" s="89"/>
    </row>
    <row r="291" spans="7:9" x14ac:dyDescent="0.3">
      <c r="G291">
        <v>2753</v>
      </c>
      <c r="H291" s="6">
        <v>3059.609864</v>
      </c>
      <c r="I291" s="89"/>
    </row>
    <row r="292" spans="7:9" x14ac:dyDescent="0.3">
      <c r="G292">
        <v>2766</v>
      </c>
      <c r="H292" s="6">
        <v>1688.919056</v>
      </c>
      <c r="I292" s="89"/>
    </row>
    <row r="293" spans="7:9" x14ac:dyDescent="0.3">
      <c r="G293">
        <v>2771</v>
      </c>
      <c r="H293" s="6">
        <v>1827.9692378947366</v>
      </c>
      <c r="I293" s="89"/>
    </row>
    <row r="294" spans="7:9" x14ac:dyDescent="0.3">
      <c r="G294">
        <v>2772</v>
      </c>
      <c r="H294" s="6">
        <v>4403.6921840000005</v>
      </c>
      <c r="I294" s="89"/>
    </row>
    <row r="295" spans="7:9" x14ac:dyDescent="0.3">
      <c r="G295">
        <v>2780</v>
      </c>
      <c r="H295" s="6">
        <v>1881.5001680000003</v>
      </c>
      <c r="I295" s="89"/>
    </row>
    <row r="296" spans="7:9" x14ac:dyDescent="0.3">
      <c r="G296">
        <v>2781</v>
      </c>
      <c r="H296" s="6">
        <v>4131.7214640000011</v>
      </c>
      <c r="I296" s="89"/>
    </row>
    <row r="297" spans="7:9" x14ac:dyDescent="0.3">
      <c r="G297">
        <v>2803</v>
      </c>
      <c r="H297" s="6">
        <v>3399.9222800000007</v>
      </c>
      <c r="I297" s="89"/>
    </row>
    <row r="298" spans="7:9" x14ac:dyDescent="0.3">
      <c r="G298">
        <v>2804</v>
      </c>
      <c r="H298" s="6">
        <v>1443.6779200000001</v>
      </c>
      <c r="I298" s="89"/>
    </row>
    <row r="299" spans="7:9" x14ac:dyDescent="0.3">
      <c r="G299">
        <v>2812</v>
      </c>
      <c r="H299" s="6">
        <v>1596.8658480000004</v>
      </c>
      <c r="I299" s="89"/>
    </row>
    <row r="300" spans="7:9" x14ac:dyDescent="0.3">
      <c r="G300">
        <v>2815</v>
      </c>
      <c r="H300" s="6">
        <v>2682.4211920000002</v>
      </c>
      <c r="I300" s="89"/>
    </row>
    <row r="301" spans="7:9" x14ac:dyDescent="0.3">
      <c r="G301">
        <v>2859</v>
      </c>
      <c r="H301" s="6">
        <v>2219.7194320000003</v>
      </c>
      <c r="I301" s="89"/>
    </row>
    <row r="302" spans="7:9" x14ac:dyDescent="0.3">
      <c r="G302">
        <v>2874</v>
      </c>
      <c r="H302" s="6">
        <v>0</v>
      </c>
      <c r="I302" s="89"/>
    </row>
    <row r="303" spans="7:9" x14ac:dyDescent="0.3">
      <c r="G303">
        <v>2883</v>
      </c>
      <c r="H303" s="6">
        <v>2114.3521768421056</v>
      </c>
      <c r="I303" s="89"/>
    </row>
    <row r="304" spans="7:9" x14ac:dyDescent="0.3">
      <c r="G304">
        <v>2889</v>
      </c>
      <c r="H304" s="6">
        <v>0</v>
      </c>
      <c r="I304" s="89"/>
    </row>
    <row r="305" spans="7:9" x14ac:dyDescent="0.3">
      <c r="G305">
        <v>2891</v>
      </c>
      <c r="H305" s="6">
        <v>4932.6743040000001</v>
      </c>
      <c r="I305" s="89"/>
    </row>
    <row r="306" spans="7:9" x14ac:dyDescent="0.3">
      <c r="G306">
        <v>2949</v>
      </c>
      <c r="H306" s="6">
        <v>1971.7355284210528</v>
      </c>
      <c r="I306" s="89"/>
    </row>
    <row r="307" spans="7:9" x14ac:dyDescent="0.3">
      <c r="G307">
        <v>2951</v>
      </c>
      <c r="H307" s="6">
        <v>3458.4831578947374</v>
      </c>
      <c r="I307" s="89"/>
    </row>
    <row r="308" spans="7:9" x14ac:dyDescent="0.3">
      <c r="G308">
        <v>2971</v>
      </c>
      <c r="H308" s="6">
        <v>1759.7272160000002</v>
      </c>
      <c r="I308" s="89"/>
    </row>
    <row r="309" spans="7:9" x14ac:dyDescent="0.3">
      <c r="G309">
        <v>2986</v>
      </c>
      <c r="H309" s="6">
        <v>2174.5209010526319</v>
      </c>
      <c r="I309" s="89"/>
    </row>
    <row r="310" spans="7:9" x14ac:dyDescent="0.3">
      <c r="G310">
        <v>2998</v>
      </c>
      <c r="H310" s="6">
        <v>1181.738032</v>
      </c>
      <c r="I310" s="89"/>
    </row>
    <row r="311" spans="7:9" x14ac:dyDescent="0.3">
      <c r="G311">
        <v>3057</v>
      </c>
      <c r="H311" s="6">
        <v>2303.9860800000001</v>
      </c>
      <c r="I311" s="89"/>
    </row>
    <row r="312" spans="7:9" x14ac:dyDescent="0.3">
      <c r="G312">
        <v>3058</v>
      </c>
      <c r="H312" s="6">
        <v>2798.8454879999999</v>
      </c>
      <c r="I312" s="89"/>
    </row>
    <row r="313" spans="7:9" x14ac:dyDescent="0.3">
      <c r="G313">
        <v>3074</v>
      </c>
      <c r="H313" s="6">
        <v>2913.2522160000003</v>
      </c>
      <c r="I313" s="89"/>
    </row>
    <row r="314" spans="7:9" x14ac:dyDescent="0.3">
      <c r="G314">
        <v>3110</v>
      </c>
      <c r="H314" s="6">
        <v>4868.3575120000005</v>
      </c>
      <c r="I314" s="89"/>
    </row>
    <row r="315" spans="7:9" x14ac:dyDescent="0.3">
      <c r="G315">
        <v>3130</v>
      </c>
      <c r="H315" s="6">
        <v>2679.1939039999997</v>
      </c>
      <c r="I315" s="89"/>
    </row>
    <row r="316" spans="7:9" x14ac:dyDescent="0.3">
      <c r="G316">
        <v>3159</v>
      </c>
      <c r="H316" s="6">
        <v>1299.4976320000001</v>
      </c>
      <c r="I316" s="89"/>
    </row>
    <row r="317" spans="7:9" x14ac:dyDescent="0.3">
      <c r="G317">
        <v>3166</v>
      </c>
      <c r="H317" s="6">
        <v>0</v>
      </c>
      <c r="I317" s="89"/>
    </row>
    <row r="318" spans="7:9" x14ac:dyDescent="0.3">
      <c r="G318">
        <v>3169</v>
      </c>
      <c r="H318" s="6">
        <v>1890.296472</v>
      </c>
      <c r="I318" s="89"/>
    </row>
    <row r="319" spans="7:9" x14ac:dyDescent="0.3">
      <c r="G319">
        <v>3184</v>
      </c>
      <c r="H319" s="6">
        <v>2712.4835119999998</v>
      </c>
      <c r="I319" s="89"/>
    </row>
    <row r="320" spans="7:9" x14ac:dyDescent="0.3">
      <c r="G320">
        <v>3198</v>
      </c>
      <c r="H320" s="6">
        <v>1674.5785040000001</v>
      </c>
      <c r="I320" s="89"/>
    </row>
    <row r="321" spans="7:9" x14ac:dyDescent="0.3">
      <c r="G321">
        <v>3224</v>
      </c>
      <c r="H321" s="6">
        <v>1352.5102640000002</v>
      </c>
      <c r="I321" s="89"/>
    </row>
    <row r="322" spans="7:9" x14ac:dyDescent="0.3">
      <c r="G322">
        <v>3235</v>
      </c>
      <c r="H322" s="6">
        <v>1774.2214821052632</v>
      </c>
      <c r="I322" s="89"/>
    </row>
    <row r="323" spans="7:9" x14ac:dyDescent="0.3">
      <c r="G323">
        <v>3236</v>
      </c>
      <c r="H323" s="6">
        <v>1723.1670160000003</v>
      </c>
      <c r="I323" s="89"/>
    </row>
    <row r="324" spans="7:9" x14ac:dyDescent="0.3">
      <c r="G324">
        <v>3256</v>
      </c>
      <c r="H324" s="6">
        <v>1954.4755679999998</v>
      </c>
      <c r="I324" s="89"/>
    </row>
    <row r="325" spans="7:9" x14ac:dyDescent="0.3">
      <c r="G325">
        <v>3261</v>
      </c>
      <c r="H325" s="6">
        <v>1518.1276560000003</v>
      </c>
      <c r="I325" s="89"/>
    </row>
    <row r="326" spans="7:9" x14ac:dyDescent="0.3">
      <c r="G326">
        <v>3286</v>
      </c>
      <c r="H326" s="6">
        <v>2774.2250640000002</v>
      </c>
      <c r="I326" s="89"/>
    </row>
    <row r="327" spans="7:9" x14ac:dyDescent="0.3">
      <c r="G327">
        <v>3287</v>
      </c>
      <c r="H327" s="6">
        <v>2241.2910160000001</v>
      </c>
      <c r="I327" s="89"/>
    </row>
    <row r="328" spans="7:9" x14ac:dyDescent="0.3">
      <c r="G328">
        <v>3290</v>
      </c>
      <c r="H328" s="6">
        <v>2333.2409600000005</v>
      </c>
      <c r="I328" s="89"/>
    </row>
    <row r="329" spans="7:9" x14ac:dyDescent="0.3">
      <c r="G329">
        <v>3322</v>
      </c>
      <c r="H329" s="6">
        <v>1679.877330526316</v>
      </c>
      <c r="I329" s="89"/>
    </row>
    <row r="330" spans="7:9" x14ac:dyDescent="0.3">
      <c r="G330">
        <v>3340</v>
      </c>
      <c r="H330" s="6">
        <v>6296.775612631579</v>
      </c>
      <c r="I330" s="89"/>
    </row>
    <row r="331" spans="7:9" x14ac:dyDescent="0.3">
      <c r="G331">
        <v>3350</v>
      </c>
      <c r="H331" s="6">
        <v>4722.6947621052632</v>
      </c>
      <c r="I331" s="89"/>
    </row>
    <row r="332" spans="7:9" x14ac:dyDescent="0.3">
      <c r="G332">
        <v>3372</v>
      </c>
      <c r="H332" s="6">
        <v>4278.3578000000007</v>
      </c>
      <c r="I332" s="89"/>
    </row>
    <row r="333" spans="7:9" x14ac:dyDescent="0.3">
      <c r="G333">
        <v>3382</v>
      </c>
      <c r="H333" s="6">
        <v>0</v>
      </c>
      <c r="I333" s="89"/>
    </row>
    <row r="334" spans="7:9" x14ac:dyDescent="0.3">
      <c r="G334">
        <v>3409</v>
      </c>
      <c r="H334" s="6">
        <v>3027.9640480000003</v>
      </c>
      <c r="I334" s="89"/>
    </row>
    <row r="335" spans="7:9" x14ac:dyDescent="0.3">
      <c r="G335">
        <v>3433</v>
      </c>
      <c r="H335" s="6">
        <v>1778.6140720000001</v>
      </c>
      <c r="I335" s="89"/>
    </row>
    <row r="336" spans="7:9" x14ac:dyDescent="0.3">
      <c r="G336">
        <v>3442</v>
      </c>
      <c r="H336" s="6">
        <v>3044.7689360000004</v>
      </c>
      <c r="I336" s="89"/>
    </row>
    <row r="337" spans="7:9" x14ac:dyDescent="0.3">
      <c r="G337">
        <v>3447</v>
      </c>
      <c r="H337" s="6">
        <v>201.12110315789477</v>
      </c>
      <c r="I337" s="89"/>
    </row>
    <row r="338" spans="7:9" x14ac:dyDescent="0.3">
      <c r="G338">
        <v>3451</v>
      </c>
      <c r="H338" s="6">
        <v>3758.158512</v>
      </c>
      <c r="I338" s="89"/>
    </row>
    <row r="339" spans="7:9" x14ac:dyDescent="0.3">
      <c r="G339">
        <v>3470</v>
      </c>
      <c r="H339" s="6">
        <v>2850.5217599999996</v>
      </c>
      <c r="I339" s="89"/>
    </row>
    <row r="340" spans="7:9" x14ac:dyDescent="0.3">
      <c r="G340">
        <v>3566</v>
      </c>
      <c r="H340" s="6">
        <v>3932.7523839999994</v>
      </c>
      <c r="I340" s="89"/>
    </row>
    <row r="341" spans="7:9" x14ac:dyDescent="0.3">
      <c r="G341">
        <v>3589</v>
      </c>
      <c r="H341" s="6">
        <v>1756.7068879999999</v>
      </c>
      <c r="I341" s="89"/>
    </row>
    <row r="342" spans="7:9" x14ac:dyDescent="0.3">
      <c r="G342">
        <v>3613</v>
      </c>
      <c r="H342" s="6">
        <v>2456.462168</v>
      </c>
      <c r="I342" s="89"/>
    </row>
    <row r="343" spans="7:9" x14ac:dyDescent="0.3">
      <c r="G343">
        <v>3619</v>
      </c>
      <c r="H343" s="6">
        <v>2059.6620560000001</v>
      </c>
      <c r="I343" s="89"/>
    </row>
    <row r="344" spans="7:9" x14ac:dyDescent="0.3">
      <c r="G344">
        <v>3620</v>
      </c>
      <c r="H344" s="6">
        <v>2207.1152720000005</v>
      </c>
      <c r="I344" s="89"/>
    </row>
    <row r="345" spans="7:9" x14ac:dyDescent="0.3">
      <c r="G345">
        <v>3626</v>
      </c>
      <c r="H345" s="6">
        <v>2075.8385936842105</v>
      </c>
      <c r="I345" s="89"/>
    </row>
    <row r="346" spans="7:9" x14ac:dyDescent="0.3">
      <c r="G346">
        <v>3642</v>
      </c>
      <c r="H346" s="6">
        <v>2608.6292560000002</v>
      </c>
      <c r="I346" s="89"/>
    </row>
    <row r="347" spans="7:9" x14ac:dyDescent="0.3">
      <c r="G347">
        <v>3643</v>
      </c>
      <c r="H347" s="6">
        <v>3305.8865919999998</v>
      </c>
      <c r="I347" s="89"/>
    </row>
    <row r="348" spans="7:9" x14ac:dyDescent="0.3">
      <c r="G348">
        <v>3644</v>
      </c>
      <c r="H348" s="6">
        <v>6418.914592000001</v>
      </c>
      <c r="I348" s="89"/>
    </row>
    <row r="349" spans="7:9" x14ac:dyDescent="0.3">
      <c r="G349">
        <v>3650</v>
      </c>
      <c r="H349" s="6">
        <v>3084.5380080000004</v>
      </c>
      <c r="I349" s="89"/>
    </row>
    <row r="350" spans="7:9" x14ac:dyDescent="0.3">
      <c r="G350">
        <v>3653</v>
      </c>
      <c r="H350" s="6">
        <v>1717.9032480000003</v>
      </c>
      <c r="I350" s="89"/>
    </row>
    <row r="351" spans="7:9" x14ac:dyDescent="0.3">
      <c r="G351">
        <v>3655</v>
      </c>
      <c r="H351" s="6">
        <v>1350.9335759999999</v>
      </c>
      <c r="I351" s="89"/>
    </row>
    <row r="352" spans="7:9" x14ac:dyDescent="0.3">
      <c r="G352">
        <v>3670</v>
      </c>
      <c r="H352" s="6">
        <v>3212.1804480000001</v>
      </c>
      <c r="I352" s="89"/>
    </row>
    <row r="353" spans="7:9" x14ac:dyDescent="0.3">
      <c r="G353">
        <v>3698</v>
      </c>
      <c r="H353" s="6">
        <v>2045.0901839999999</v>
      </c>
      <c r="I353" s="89"/>
    </row>
    <row r="354" spans="7:9" x14ac:dyDescent="0.3">
      <c r="G354">
        <v>3700</v>
      </c>
      <c r="H354" s="6">
        <v>3321.9147200000002</v>
      </c>
      <c r="I354" s="89"/>
    </row>
    <row r="355" spans="7:9" x14ac:dyDescent="0.3">
      <c r="G355">
        <v>3751</v>
      </c>
      <c r="H355" s="6">
        <v>2641.8057936842106</v>
      </c>
      <c r="I355" s="89"/>
    </row>
    <row r="356" spans="7:9" x14ac:dyDescent="0.3">
      <c r="G356">
        <v>3752</v>
      </c>
      <c r="H356" s="6">
        <v>1651.4885810526314</v>
      </c>
      <c r="I356" s="89"/>
    </row>
    <row r="357" spans="7:9" x14ac:dyDescent="0.3">
      <c r="G357">
        <v>3778</v>
      </c>
      <c r="H357" s="6">
        <v>0</v>
      </c>
      <c r="I357" s="89"/>
    </row>
    <row r="358" spans="7:9" x14ac:dyDescent="0.3">
      <c r="G358">
        <v>3815</v>
      </c>
      <c r="H358" s="6">
        <v>0</v>
      </c>
      <c r="I358" s="89"/>
    </row>
    <row r="359" spans="7:9" x14ac:dyDescent="0.3">
      <c r="G359">
        <v>3825</v>
      </c>
      <c r="H359" s="6">
        <v>4993.3132880000012</v>
      </c>
      <c r="I359" s="89"/>
    </row>
    <row r="360" spans="7:9" x14ac:dyDescent="0.3">
      <c r="G360">
        <v>3832</v>
      </c>
      <c r="H360" s="6">
        <v>1735.9477919999999</v>
      </c>
      <c r="I360" s="89"/>
    </row>
    <row r="361" spans="7:9" x14ac:dyDescent="0.3">
      <c r="G361">
        <v>3842</v>
      </c>
      <c r="H361" s="6">
        <v>2749.894456</v>
      </c>
      <c r="I361" s="89"/>
    </row>
    <row r="362" spans="7:9" x14ac:dyDescent="0.3">
      <c r="G362">
        <v>3852</v>
      </c>
      <c r="H362" s="6">
        <v>1680.3912720000001</v>
      </c>
      <c r="I362" s="89"/>
    </row>
    <row r="363" spans="7:9" x14ac:dyDescent="0.3">
      <c r="G363">
        <v>3863</v>
      </c>
      <c r="H363" s="6">
        <v>1703.253256</v>
      </c>
      <c r="I363" s="89"/>
    </row>
    <row r="364" spans="7:9" x14ac:dyDescent="0.3">
      <c r="G364">
        <v>3879</v>
      </c>
      <c r="H364" s="6">
        <v>2586.3973999999998</v>
      </c>
      <c r="I364" s="89"/>
    </row>
    <row r="365" spans="7:9" x14ac:dyDescent="0.3">
      <c r="G365">
        <v>3884</v>
      </c>
      <c r="H365" s="6">
        <v>3569.8478400000004</v>
      </c>
      <c r="I365" s="89"/>
    </row>
    <row r="366" spans="7:9" x14ac:dyDescent="0.3">
      <c r="G366">
        <v>3894</v>
      </c>
      <c r="H366" s="6">
        <v>2090.6453759999999</v>
      </c>
      <c r="I366" s="89"/>
    </row>
    <row r="367" spans="7:9" x14ac:dyDescent="0.3">
      <c r="G367">
        <v>3930</v>
      </c>
      <c r="H367" s="6">
        <v>2028.1801431578949</v>
      </c>
      <c r="I367" s="89"/>
    </row>
    <row r="368" spans="7:9" x14ac:dyDescent="0.3">
      <c r="G368">
        <v>3942</v>
      </c>
      <c r="H368" s="6">
        <v>1806.4947957894738</v>
      </c>
      <c r="I368" s="89"/>
    </row>
    <row r="369" spans="7:9" x14ac:dyDescent="0.3">
      <c r="G369">
        <v>3968</v>
      </c>
      <c r="H369" s="6">
        <v>1943.8462319999999</v>
      </c>
      <c r="I369" s="89"/>
    </row>
    <row r="370" spans="7:9" x14ac:dyDescent="0.3">
      <c r="G370">
        <v>3988</v>
      </c>
      <c r="H370" s="6">
        <v>2488.3901600000004</v>
      </c>
      <c r="I370" s="89"/>
    </row>
    <row r="371" spans="7:9" x14ac:dyDescent="0.3">
      <c r="G371">
        <v>4002</v>
      </c>
      <c r="H371" s="6">
        <v>-57.258248000000009</v>
      </c>
      <c r="I371" s="89"/>
    </row>
    <row r="372" spans="7:9" x14ac:dyDescent="0.3">
      <c r="G372">
        <v>4004</v>
      </c>
      <c r="H372" s="6">
        <v>3453.0903359999998</v>
      </c>
      <c r="I372" s="89"/>
    </row>
    <row r="373" spans="7:9" x14ac:dyDescent="0.3">
      <c r="G373">
        <v>4005</v>
      </c>
      <c r="H373" s="6">
        <v>-14.978320000000004</v>
      </c>
      <c r="I373" s="89"/>
    </row>
    <row r="374" spans="7:9" x14ac:dyDescent="0.3">
      <c r="G374">
        <v>4006</v>
      </c>
      <c r="H374" s="6">
        <v>2227.9640960000002</v>
      </c>
      <c r="I374" s="89"/>
    </row>
    <row r="375" spans="7:9" x14ac:dyDescent="0.3">
      <c r="G375">
        <v>4070</v>
      </c>
      <c r="H375" s="6">
        <v>2220.1164480000002</v>
      </c>
      <c r="I375" s="89"/>
    </row>
    <row r="376" spans="7:9" x14ac:dyDescent="0.3">
      <c r="G376">
        <v>4112</v>
      </c>
      <c r="H376" s="6">
        <v>3163.9813600000002</v>
      </c>
      <c r="I376" s="89"/>
    </row>
    <row r="377" spans="7:9" x14ac:dyDescent="0.3">
      <c r="G377">
        <v>4116</v>
      </c>
      <c r="H377" s="6">
        <v>2156.3114240000004</v>
      </c>
      <c r="I377" s="89"/>
    </row>
    <row r="378" spans="7:9" x14ac:dyDescent="0.3">
      <c r="G378">
        <v>4117</v>
      </c>
      <c r="H378" s="6">
        <v>1059.8660319999999</v>
      </c>
      <c r="I378" s="89"/>
    </row>
    <row r="379" spans="7:9" x14ac:dyDescent="0.3">
      <c r="G379">
        <v>4118</v>
      </c>
      <c r="H379" s="6">
        <v>0</v>
      </c>
      <c r="I379" s="89"/>
    </row>
    <row r="380" spans="7:9" x14ac:dyDescent="0.3">
      <c r="G380">
        <v>4141</v>
      </c>
      <c r="H380" s="6">
        <v>3562.1849936842104</v>
      </c>
      <c r="I380" s="89"/>
    </row>
    <row r="381" spans="7:9" x14ac:dyDescent="0.3">
      <c r="G381">
        <v>4220</v>
      </c>
      <c r="H381" s="6">
        <v>0</v>
      </c>
      <c r="I381" s="89"/>
    </row>
    <row r="382" spans="7:9" x14ac:dyDescent="0.3">
      <c r="G382">
        <v>4226</v>
      </c>
      <c r="H382" s="6">
        <v>1288.8428960000001</v>
      </c>
      <c r="I382" s="89"/>
    </row>
    <row r="383" spans="7:9" x14ac:dyDescent="0.3">
      <c r="G383">
        <v>4230</v>
      </c>
      <c r="H383" s="6">
        <v>1606.5242720000001</v>
      </c>
      <c r="I383" s="89"/>
    </row>
    <row r="384" spans="7:9" x14ac:dyDescent="0.3">
      <c r="G384">
        <v>4268</v>
      </c>
      <c r="H384" s="6">
        <v>1641.3021119999999</v>
      </c>
      <c r="I384" s="89"/>
    </row>
    <row r="385" spans="7:9" x14ac:dyDescent="0.3">
      <c r="G385">
        <v>4271</v>
      </c>
      <c r="H385" s="6">
        <v>0</v>
      </c>
      <c r="I385" s="89"/>
    </row>
    <row r="386" spans="7:9" x14ac:dyDescent="0.3">
      <c r="G386">
        <v>4275</v>
      </c>
      <c r="H386" s="6">
        <v>0</v>
      </c>
      <c r="I386" s="89"/>
    </row>
    <row r="387" spans="7:9" x14ac:dyDescent="0.3">
      <c r="G387">
        <v>4289</v>
      </c>
      <c r="H387" s="6">
        <v>1372.0185515789476</v>
      </c>
      <c r="I387" s="89"/>
    </row>
    <row r="388" spans="7:9" x14ac:dyDescent="0.3">
      <c r="G388">
        <v>4296</v>
      </c>
      <c r="H388" s="6">
        <v>2297.3364160000001</v>
      </c>
      <c r="I388" s="89"/>
    </row>
    <row r="389" spans="7:9" x14ac:dyDescent="0.3">
      <c r="G389">
        <v>4322</v>
      </c>
      <c r="H389" s="6">
        <v>2048.2611031578949</v>
      </c>
      <c r="I389" s="89"/>
    </row>
    <row r="390" spans="7:9" x14ac:dyDescent="0.3">
      <c r="G390">
        <v>4323</v>
      </c>
      <c r="H390" s="6">
        <v>1940.1758989473685</v>
      </c>
      <c r="I390" s="89"/>
    </row>
    <row r="391" spans="7:9" x14ac:dyDescent="0.3">
      <c r="G391">
        <v>4388</v>
      </c>
      <c r="H391" s="6">
        <v>1609.3662959999999</v>
      </c>
      <c r="I391" s="89"/>
    </row>
    <row r="392" spans="7:9" x14ac:dyDescent="0.3">
      <c r="G392">
        <v>4393</v>
      </c>
      <c r="H392" s="6">
        <v>2031.6374568421056</v>
      </c>
      <c r="I392" s="89"/>
    </row>
    <row r="393" spans="7:9" x14ac:dyDescent="0.3">
      <c r="G393">
        <v>4434</v>
      </c>
      <c r="H393" s="6">
        <v>3068.1987840000002</v>
      </c>
      <c r="I393" s="89"/>
    </row>
    <row r="394" spans="7:9" x14ac:dyDescent="0.3">
      <c r="G394">
        <v>4449</v>
      </c>
      <c r="H394" s="6">
        <v>4847.0316640000001</v>
      </c>
      <c r="I394" s="89"/>
    </row>
    <row r="395" spans="7:9" x14ac:dyDescent="0.3">
      <c r="G395">
        <v>4495</v>
      </c>
      <c r="H395" s="6">
        <v>899.42168000000004</v>
      </c>
      <c r="I395" s="89"/>
    </row>
    <row r="396" spans="7:9" x14ac:dyDescent="0.3">
      <c r="G396">
        <v>4496</v>
      </c>
      <c r="H396" s="6">
        <v>2118.611144</v>
      </c>
      <c r="I396" s="89"/>
    </row>
    <row r="397" spans="7:9" x14ac:dyDescent="0.3">
      <c r="G397">
        <v>4507</v>
      </c>
      <c r="H397" s="6">
        <v>2366.2520559999998</v>
      </c>
      <c r="I397" s="89"/>
    </row>
    <row r="398" spans="7:9" x14ac:dyDescent="0.3">
      <c r="G398">
        <v>4541</v>
      </c>
      <c r="H398" s="6">
        <v>1886.0542400000004</v>
      </c>
      <c r="I398" s="89"/>
    </row>
    <row r="399" spans="7:9" x14ac:dyDescent="0.3">
      <c r="G399">
        <v>4564</v>
      </c>
      <c r="H399" s="6">
        <v>3743.5350480000002</v>
      </c>
      <c r="I399" s="89"/>
    </row>
    <row r="400" spans="7:9" x14ac:dyDescent="0.3">
      <c r="G400">
        <v>4566</v>
      </c>
      <c r="H400" s="6">
        <v>2320.540152</v>
      </c>
      <c r="I400" s="89"/>
    </row>
    <row r="401" spans="7:9" x14ac:dyDescent="0.3">
      <c r="G401">
        <v>4581</v>
      </c>
      <c r="H401" s="6">
        <v>1395.6254577777779</v>
      </c>
      <c r="I401" s="89"/>
    </row>
    <row r="402" spans="7:9" x14ac:dyDescent="0.3">
      <c r="G402">
        <v>4584</v>
      </c>
      <c r="H402" s="6">
        <v>2291.0047157894737</v>
      </c>
      <c r="I402" s="89"/>
    </row>
    <row r="403" spans="7:9" x14ac:dyDescent="0.3">
      <c r="G403">
        <v>4589</v>
      </c>
      <c r="H403" s="6">
        <v>0</v>
      </c>
      <c r="I403" s="89"/>
    </row>
    <row r="404" spans="7:9" x14ac:dyDescent="0.3">
      <c r="G404">
        <v>4617</v>
      </c>
      <c r="H404" s="6">
        <v>1274.3431440000002</v>
      </c>
      <c r="I404" s="89"/>
    </row>
    <row r="405" spans="7:9" x14ac:dyDescent="0.3">
      <c r="G405">
        <v>4622</v>
      </c>
      <c r="H405" s="6">
        <v>183.96732</v>
      </c>
      <c r="I405" s="89"/>
    </row>
    <row r="406" spans="7:9" x14ac:dyDescent="0.3">
      <c r="G406">
        <v>4639</v>
      </c>
      <c r="H406" s="6">
        <v>3893.6179031578949</v>
      </c>
      <c r="I406" s="89"/>
    </row>
    <row r="407" spans="7:9" x14ac:dyDescent="0.3">
      <c r="G407">
        <v>4640</v>
      </c>
      <c r="H407" s="6">
        <v>1946.3077040000001</v>
      </c>
      <c r="I407" s="89"/>
    </row>
    <row r="408" spans="7:9" x14ac:dyDescent="0.3">
      <c r="G408">
        <v>4658</v>
      </c>
      <c r="H408" s="6">
        <v>2858.8762400000001</v>
      </c>
      <c r="I408" s="89"/>
    </row>
    <row r="409" spans="7:9" x14ac:dyDescent="0.3">
      <c r="G409">
        <v>4662</v>
      </c>
      <c r="H409" s="6">
        <v>2882.3097440000001</v>
      </c>
      <c r="I409" s="89"/>
    </row>
    <row r="410" spans="7:9" x14ac:dyDescent="0.3">
      <c r="G410">
        <v>4665</v>
      </c>
      <c r="H410" s="6">
        <v>4157.3684880000001</v>
      </c>
      <c r="I410" s="89"/>
    </row>
    <row r="411" spans="7:9" x14ac:dyDescent="0.3">
      <c r="G411">
        <v>4709</v>
      </c>
      <c r="H411" s="6">
        <v>6466.9371440000004</v>
      </c>
      <c r="I411" s="89"/>
    </row>
    <row r="412" spans="7:9" x14ac:dyDescent="0.3">
      <c r="G412">
        <v>4710</v>
      </c>
      <c r="H412" s="6">
        <v>2445.4276319999999</v>
      </c>
      <c r="I412" s="89"/>
    </row>
    <row r="413" spans="7:9" x14ac:dyDescent="0.3">
      <c r="G413">
        <v>4719</v>
      </c>
      <c r="H413" s="6">
        <v>3196.4311120000002</v>
      </c>
      <c r="I413" s="89"/>
    </row>
    <row r="414" spans="7:9" x14ac:dyDescent="0.3">
      <c r="G414">
        <v>4735</v>
      </c>
      <c r="H414" s="6">
        <v>2209.9866273684211</v>
      </c>
      <c r="I414" s="89"/>
    </row>
    <row r="415" spans="7:9" x14ac:dyDescent="0.3">
      <c r="G415">
        <v>4762</v>
      </c>
      <c r="H415" s="6">
        <v>1512.656064</v>
      </c>
      <c r="I415" s="89"/>
    </row>
    <row r="416" spans="7:9" x14ac:dyDescent="0.3">
      <c r="G416">
        <v>4778</v>
      </c>
      <c r="H416" s="6">
        <v>1104.034592</v>
      </c>
      <c r="I416" s="89"/>
    </row>
    <row r="417" spans="7:9" x14ac:dyDescent="0.3">
      <c r="G417">
        <v>4784</v>
      </c>
      <c r="H417" s="6">
        <v>790.77660631578954</v>
      </c>
      <c r="I417" s="89"/>
    </row>
    <row r="418" spans="7:9" x14ac:dyDescent="0.3">
      <c r="G418">
        <v>4790</v>
      </c>
      <c r="H418" s="6">
        <v>2043.2249431578948</v>
      </c>
      <c r="I418" s="89"/>
    </row>
    <row r="419" spans="7:9" x14ac:dyDescent="0.3">
      <c r="G419">
        <v>4833</v>
      </c>
      <c r="H419" s="6">
        <v>1678.2503279999999</v>
      </c>
      <c r="I419" s="89"/>
    </row>
    <row r="420" spans="7:9" x14ac:dyDescent="0.3">
      <c r="G420">
        <v>4874</v>
      </c>
      <c r="H420" s="6">
        <v>2823.4236800000003</v>
      </c>
      <c r="I420" s="89"/>
    </row>
    <row r="421" spans="7:9" x14ac:dyDescent="0.3">
      <c r="G421">
        <v>4883</v>
      </c>
      <c r="H421" s="6">
        <v>0</v>
      </c>
      <c r="I421" s="89"/>
    </row>
    <row r="422" spans="7:9" x14ac:dyDescent="0.3">
      <c r="G422">
        <v>4950</v>
      </c>
      <c r="H422" s="6">
        <v>2415.2250720000002</v>
      </c>
      <c r="I422" s="89"/>
    </row>
    <row r="423" spans="7:9" x14ac:dyDescent="0.3">
      <c r="G423">
        <v>4969</v>
      </c>
      <c r="H423" s="6">
        <v>2049.4926960000003</v>
      </c>
      <c r="I423" s="89"/>
    </row>
    <row r="424" spans="7:9" x14ac:dyDescent="0.3">
      <c r="G424">
        <v>4970</v>
      </c>
      <c r="H424" s="6">
        <v>2223.9361280000003</v>
      </c>
      <c r="I424" s="89"/>
    </row>
    <row r="425" spans="7:9" x14ac:dyDescent="0.3">
      <c r="G425">
        <v>4980</v>
      </c>
      <c r="H425" s="6">
        <v>1214.317376</v>
      </c>
      <c r="I425" s="89"/>
    </row>
    <row r="426" spans="7:9" x14ac:dyDescent="0.3">
      <c r="G426">
        <v>4988</v>
      </c>
      <c r="H426" s="6">
        <v>0</v>
      </c>
      <c r="I426" s="89"/>
    </row>
    <row r="427" spans="7:9" x14ac:dyDescent="0.3">
      <c r="G427">
        <v>4997</v>
      </c>
      <c r="H427" s="6">
        <v>2158.9200560000004</v>
      </c>
      <c r="I427" s="89"/>
    </row>
    <row r="428" spans="7:9" x14ac:dyDescent="0.3">
      <c r="G428">
        <v>5006</v>
      </c>
      <c r="H428" s="6">
        <v>1396.512976</v>
      </c>
      <c r="I428" s="89"/>
    </row>
    <row r="429" spans="7:9" x14ac:dyDescent="0.3">
      <c r="G429">
        <v>5014</v>
      </c>
      <c r="H429" s="6">
        <v>0</v>
      </c>
      <c r="I429" s="89"/>
    </row>
    <row r="430" spans="7:9" x14ac:dyDescent="0.3">
      <c r="G430">
        <v>5016</v>
      </c>
      <c r="H430" s="6">
        <v>1494.9357600000001</v>
      </c>
      <c r="I430" s="89"/>
    </row>
    <row r="431" spans="7:9" x14ac:dyDescent="0.3">
      <c r="G431">
        <v>5028</v>
      </c>
      <c r="H431" s="6">
        <v>3324.8367680000006</v>
      </c>
      <c r="I431" s="89"/>
    </row>
    <row r="432" spans="7:9" x14ac:dyDescent="0.3">
      <c r="G432">
        <v>5043</v>
      </c>
      <c r="H432" s="6">
        <v>4420.7297440000002</v>
      </c>
      <c r="I432" s="89"/>
    </row>
    <row r="433" spans="7:9" x14ac:dyDescent="0.3">
      <c r="G433">
        <v>5055</v>
      </c>
      <c r="H433" s="6">
        <v>2071.014032</v>
      </c>
      <c r="I433" s="89"/>
    </row>
    <row r="434" spans="7:9" x14ac:dyDescent="0.3">
      <c r="G434">
        <v>5068</v>
      </c>
      <c r="H434" s="6">
        <v>1590.9628720000001</v>
      </c>
      <c r="I434" s="89"/>
    </row>
    <row r="435" spans="7:9" x14ac:dyDescent="0.3">
      <c r="G435">
        <v>5074</v>
      </c>
      <c r="H435" s="6">
        <v>2831.5676400000007</v>
      </c>
      <c r="I435" s="89"/>
    </row>
    <row r="436" spans="7:9" x14ac:dyDescent="0.3">
      <c r="G436">
        <v>5077</v>
      </c>
      <c r="H436" s="6">
        <v>1789.2088320000003</v>
      </c>
      <c r="I436" s="89"/>
    </row>
    <row r="437" spans="7:9" x14ac:dyDescent="0.3">
      <c r="G437">
        <v>5106</v>
      </c>
      <c r="H437" s="6">
        <v>1806.2181642105265</v>
      </c>
      <c r="I437" s="89"/>
    </row>
    <row r="438" spans="7:9" x14ac:dyDescent="0.3">
      <c r="G438">
        <v>5111</v>
      </c>
      <c r="H438" s="6">
        <v>2706.8056880000004</v>
      </c>
      <c r="I438" s="89"/>
    </row>
    <row r="439" spans="7:9" x14ac:dyDescent="0.3">
      <c r="G439">
        <v>5118</v>
      </c>
      <c r="H439" s="6">
        <v>1860.2379120000003</v>
      </c>
      <c r="I439" s="89"/>
    </row>
    <row r="440" spans="7:9" x14ac:dyDescent="0.3">
      <c r="G440">
        <v>5121</v>
      </c>
      <c r="H440" s="6">
        <v>4445.9998479999995</v>
      </c>
      <c r="I440" s="89"/>
    </row>
    <row r="441" spans="7:9" x14ac:dyDescent="0.3">
      <c r="G441">
        <v>5124</v>
      </c>
      <c r="H441" s="6">
        <v>2475.4356884210529</v>
      </c>
      <c r="I441" s="89"/>
    </row>
    <row r="442" spans="7:9" x14ac:dyDescent="0.3">
      <c r="G442">
        <v>5134</v>
      </c>
      <c r="H442" s="6">
        <v>1445.9896421052633</v>
      </c>
      <c r="I442" s="89"/>
    </row>
    <row r="443" spans="7:9" x14ac:dyDescent="0.3">
      <c r="G443">
        <v>5135</v>
      </c>
      <c r="H443" s="6">
        <v>3051.3567680000001</v>
      </c>
      <c r="I443" s="89"/>
    </row>
    <row r="444" spans="7:9" x14ac:dyDescent="0.3">
      <c r="G444">
        <v>5142</v>
      </c>
      <c r="H444" s="6">
        <v>4715.1678240000001</v>
      </c>
      <c r="I444" s="89"/>
    </row>
    <row r="445" spans="7:9" x14ac:dyDescent="0.3">
      <c r="G445">
        <v>5148</v>
      </c>
      <c r="H445" s="6">
        <v>1985.3147839999999</v>
      </c>
      <c r="I445" s="89"/>
    </row>
    <row r="446" spans="7:9" x14ac:dyDescent="0.3">
      <c r="G446">
        <v>5175</v>
      </c>
      <c r="H446" s="6">
        <v>2000.620224</v>
      </c>
      <c r="I446" s="89"/>
    </row>
    <row r="447" spans="7:9" x14ac:dyDescent="0.3">
      <c r="G447">
        <v>5177</v>
      </c>
      <c r="H447" s="6">
        <v>3910.1479039999999</v>
      </c>
      <c r="I447" s="89"/>
    </row>
    <row r="448" spans="7:9" x14ac:dyDescent="0.3">
      <c r="G448">
        <v>5188</v>
      </c>
      <c r="H448" s="6">
        <v>3537.6233431578944</v>
      </c>
      <c r="I448" s="89"/>
    </row>
    <row r="449" spans="7:9" x14ac:dyDescent="0.3">
      <c r="G449">
        <v>5198</v>
      </c>
      <c r="H449" s="6">
        <v>1413.8010480000003</v>
      </c>
      <c r="I449" s="89"/>
    </row>
    <row r="450" spans="7:9" x14ac:dyDescent="0.3">
      <c r="G450">
        <v>5201</v>
      </c>
      <c r="H450" s="6">
        <v>1548.1630400000001</v>
      </c>
      <c r="I450" s="89"/>
    </row>
    <row r="451" spans="7:9" x14ac:dyDescent="0.3">
      <c r="G451">
        <v>5207</v>
      </c>
      <c r="H451" s="6">
        <v>3506.4756042105264</v>
      </c>
      <c r="I451" s="89"/>
    </row>
    <row r="452" spans="7:9" x14ac:dyDescent="0.3">
      <c r="G452">
        <v>5209</v>
      </c>
      <c r="H452" s="6">
        <v>1309.3998080000001</v>
      </c>
      <c r="I452" s="89"/>
    </row>
    <row r="453" spans="7:9" x14ac:dyDescent="0.3">
      <c r="G453">
        <v>5217</v>
      </c>
      <c r="H453" s="6">
        <v>1294.5565221052632</v>
      </c>
      <c r="I453" s="89"/>
    </row>
    <row r="454" spans="7:9" x14ac:dyDescent="0.3">
      <c r="G454">
        <v>5224</v>
      </c>
      <c r="H454" s="6">
        <v>5631.8804480000008</v>
      </c>
      <c r="I454" s="89"/>
    </row>
    <row r="455" spans="7:9" x14ac:dyDescent="0.3">
      <c r="G455">
        <v>5237</v>
      </c>
      <c r="H455" s="6">
        <v>2342.8664160000003</v>
      </c>
      <c r="I455" s="89"/>
    </row>
    <row r="456" spans="7:9" x14ac:dyDescent="0.3">
      <c r="G456">
        <v>5246</v>
      </c>
      <c r="H456" s="6">
        <v>2297.9886879999999</v>
      </c>
      <c r="I456" s="89"/>
    </row>
    <row r="457" spans="7:9" x14ac:dyDescent="0.3">
      <c r="G457">
        <v>5247</v>
      </c>
      <c r="H457" s="6">
        <v>2694.9349280000006</v>
      </c>
      <c r="I457" s="89"/>
    </row>
    <row r="458" spans="7:9" x14ac:dyDescent="0.3">
      <c r="G458">
        <v>5255</v>
      </c>
      <c r="H458" s="6">
        <v>3241.7228400000004</v>
      </c>
      <c r="I458" s="89"/>
    </row>
    <row r="459" spans="7:9" x14ac:dyDescent="0.3">
      <c r="G459">
        <v>5266</v>
      </c>
      <c r="H459" s="6">
        <v>3112.4821600000005</v>
      </c>
      <c r="I459" s="89"/>
    </row>
    <row r="460" spans="7:9" x14ac:dyDescent="0.3">
      <c r="G460">
        <v>5274</v>
      </c>
      <c r="H460" s="6">
        <v>1223.364896</v>
      </c>
      <c r="I460" s="89"/>
    </row>
    <row r="461" spans="7:9" x14ac:dyDescent="0.3">
      <c r="G461">
        <v>5285</v>
      </c>
      <c r="H461" s="6">
        <v>2851.1080080000006</v>
      </c>
      <c r="I461" s="89"/>
    </row>
    <row r="462" spans="7:9" x14ac:dyDescent="0.3">
      <c r="G462">
        <v>5305</v>
      </c>
      <c r="H462" s="6">
        <v>3771.046832</v>
      </c>
      <c r="I462" s="89"/>
    </row>
    <row r="463" spans="7:9" x14ac:dyDescent="0.3">
      <c r="G463">
        <v>5337</v>
      </c>
      <c r="H463" s="6">
        <v>2036.5937263157896</v>
      </c>
      <c r="I463" s="89"/>
    </row>
    <row r="464" spans="7:9" x14ac:dyDescent="0.3">
      <c r="G464">
        <v>5338</v>
      </c>
      <c r="H464" s="6">
        <v>0</v>
      </c>
      <c r="I464" s="89"/>
    </row>
    <row r="465" spans="7:9" x14ac:dyDescent="0.3">
      <c r="G465">
        <v>5373</v>
      </c>
      <c r="H465" s="6">
        <v>1994.499184</v>
      </c>
      <c r="I465" s="89"/>
    </row>
    <row r="466" spans="7:9" x14ac:dyDescent="0.3">
      <c r="G466">
        <v>5379</v>
      </c>
      <c r="H466" s="6">
        <v>2034.963984</v>
      </c>
      <c r="I466" s="89"/>
    </row>
    <row r="467" spans="7:9" x14ac:dyDescent="0.3">
      <c r="G467">
        <v>5404</v>
      </c>
      <c r="H467" s="6">
        <v>4534.3405359999997</v>
      </c>
      <c r="I467" s="89"/>
    </row>
    <row r="468" spans="7:9" x14ac:dyDescent="0.3">
      <c r="G468">
        <v>5433</v>
      </c>
      <c r="H468" s="6">
        <v>1399.9424479999998</v>
      </c>
      <c r="I468" s="89"/>
    </row>
    <row r="469" spans="7:9" x14ac:dyDescent="0.3">
      <c r="G469">
        <v>5445</v>
      </c>
      <c r="H469" s="6">
        <v>2022.5745515789476</v>
      </c>
      <c r="I469" s="89"/>
    </row>
    <row r="470" spans="7:9" x14ac:dyDescent="0.3">
      <c r="G470">
        <v>5446</v>
      </c>
      <c r="H470" s="6">
        <v>2656.4234610526319</v>
      </c>
      <c r="I470" s="89"/>
    </row>
    <row r="471" spans="7:9" x14ac:dyDescent="0.3">
      <c r="G471">
        <v>5454</v>
      </c>
      <c r="H471" s="6">
        <v>0</v>
      </c>
      <c r="I471" s="89"/>
    </row>
    <row r="472" spans="7:9" x14ac:dyDescent="0.3">
      <c r="G472">
        <v>5458</v>
      </c>
      <c r="H472" s="6">
        <v>665.51712799999996</v>
      </c>
      <c r="I472" s="89"/>
    </row>
    <row r="473" spans="7:9" x14ac:dyDescent="0.3">
      <c r="G473">
        <v>5463</v>
      </c>
      <c r="H473" s="6">
        <v>0</v>
      </c>
      <c r="I473" s="89"/>
    </row>
    <row r="474" spans="7:9" x14ac:dyDescent="0.3">
      <c r="G474">
        <v>5473</v>
      </c>
      <c r="H474" s="6">
        <v>3000.5530959999996</v>
      </c>
      <c r="I474" s="89"/>
    </row>
    <row r="475" spans="7:9" x14ac:dyDescent="0.3">
      <c r="G475">
        <v>5479</v>
      </c>
      <c r="H475" s="6">
        <v>1624.893185882353</v>
      </c>
      <c r="I475" s="89"/>
    </row>
    <row r="476" spans="7:9" x14ac:dyDescent="0.3">
      <c r="G476">
        <v>5483</v>
      </c>
      <c r="H476" s="6">
        <v>2570.1118320000005</v>
      </c>
      <c r="I476" s="89"/>
    </row>
    <row r="477" spans="7:9" x14ac:dyDescent="0.3">
      <c r="G477">
        <v>5486</v>
      </c>
      <c r="H477" s="6">
        <v>2827.9781760000005</v>
      </c>
      <c r="I477" s="89"/>
    </row>
    <row r="478" spans="7:9" x14ac:dyDescent="0.3">
      <c r="G478">
        <v>5500</v>
      </c>
      <c r="H478" s="6">
        <v>100.82164800000001</v>
      </c>
      <c r="I478" s="89"/>
    </row>
    <row r="479" spans="7:9" x14ac:dyDescent="0.3">
      <c r="G479">
        <v>5503</v>
      </c>
      <c r="H479" s="6">
        <v>3847.8478799999998</v>
      </c>
      <c r="I479" s="89"/>
    </row>
    <row r="480" spans="7:9" x14ac:dyDescent="0.3">
      <c r="G480">
        <v>5526</v>
      </c>
      <c r="H480" s="6">
        <v>6407.3708560000005</v>
      </c>
      <c r="I480" s="89"/>
    </row>
    <row r="481" spans="7:9" x14ac:dyDescent="0.3">
      <c r="G481">
        <v>5527</v>
      </c>
      <c r="H481" s="6">
        <v>1741.1492800000001</v>
      </c>
      <c r="I481" s="89"/>
    </row>
    <row r="482" spans="7:9" x14ac:dyDescent="0.3">
      <c r="G482">
        <v>5531</v>
      </c>
      <c r="H482" s="6">
        <v>2102.5543440000001</v>
      </c>
      <c r="I482" s="89"/>
    </row>
    <row r="483" spans="7:9" x14ac:dyDescent="0.3">
      <c r="G483">
        <v>5549</v>
      </c>
      <c r="H483" s="6">
        <v>3296.5118640000001</v>
      </c>
      <c r="I483" s="89"/>
    </row>
    <row r="484" spans="7:9" x14ac:dyDescent="0.3">
      <c r="G484">
        <v>5551</v>
      </c>
      <c r="H484" s="6">
        <v>2339.3968880000002</v>
      </c>
      <c r="I484" s="89"/>
    </row>
    <row r="485" spans="7:9" x14ac:dyDescent="0.3">
      <c r="G485">
        <v>5558</v>
      </c>
      <c r="H485" s="6">
        <v>1660.628387368421</v>
      </c>
      <c r="I485" s="89"/>
    </row>
    <row r="486" spans="7:9" x14ac:dyDescent="0.3">
      <c r="G486">
        <v>5559</v>
      </c>
      <c r="H486" s="6">
        <v>2679.99152</v>
      </c>
      <c r="I486" s="89"/>
    </row>
    <row r="487" spans="7:9" x14ac:dyDescent="0.3">
      <c r="G487">
        <v>5562</v>
      </c>
      <c r="H487" s="6">
        <v>2776.8121422222225</v>
      </c>
      <c r="I487" s="89"/>
    </row>
    <row r="488" spans="7:9" x14ac:dyDescent="0.3">
      <c r="G488">
        <v>5589</v>
      </c>
      <c r="H488" s="6">
        <v>1692.2274960000004</v>
      </c>
      <c r="I488" s="89"/>
    </row>
    <row r="489" spans="7:9" x14ac:dyDescent="0.3">
      <c r="G489">
        <v>5603</v>
      </c>
      <c r="H489" s="6">
        <v>6969.9135822222224</v>
      </c>
      <c r="I489" s="89"/>
    </row>
    <row r="490" spans="7:9" x14ac:dyDescent="0.3">
      <c r="G490">
        <v>5620</v>
      </c>
      <c r="H490" s="6">
        <v>3032.3293440000002</v>
      </c>
      <c r="I490" s="89"/>
    </row>
    <row r="491" spans="7:9" x14ac:dyDescent="0.3">
      <c r="G491">
        <v>5626</v>
      </c>
      <c r="H491" s="6">
        <v>2374.8817520000002</v>
      </c>
      <c r="I491" s="89"/>
    </row>
    <row r="492" spans="7:9" x14ac:dyDescent="0.3">
      <c r="G492">
        <v>5650</v>
      </c>
      <c r="H492" s="6">
        <v>2162.0637136842106</v>
      </c>
      <c r="I492" s="89"/>
    </row>
    <row r="493" spans="7:9" x14ac:dyDescent="0.3">
      <c r="G493">
        <v>5664</v>
      </c>
      <c r="H493" s="6">
        <v>2820.6494720000001</v>
      </c>
      <c r="I493" s="89"/>
    </row>
    <row r="494" spans="7:9" x14ac:dyDescent="0.3">
      <c r="G494">
        <v>5666</v>
      </c>
      <c r="H494" s="6">
        <v>1817.3881440000002</v>
      </c>
      <c r="I494" s="89"/>
    </row>
    <row r="495" spans="7:9" x14ac:dyDescent="0.3">
      <c r="G495">
        <v>5670</v>
      </c>
      <c r="H495" s="6">
        <v>3142.1936000000001</v>
      </c>
      <c r="I495" s="89"/>
    </row>
    <row r="496" spans="7:9" x14ac:dyDescent="0.3">
      <c r="G496">
        <v>5679</v>
      </c>
      <c r="H496" s="6">
        <v>8641.2431759999999</v>
      </c>
      <c r="I496" s="89"/>
    </row>
    <row r="497" spans="7:9" x14ac:dyDescent="0.3">
      <c r="G497">
        <v>5727</v>
      </c>
      <c r="H497" s="6">
        <v>4363.5395520000011</v>
      </c>
      <c r="I497" s="89"/>
    </row>
    <row r="498" spans="7:9" x14ac:dyDescent="0.3">
      <c r="G498">
        <v>5753</v>
      </c>
      <c r="H498" s="6">
        <v>1701.0443555555555</v>
      </c>
      <c r="I498" s="89"/>
    </row>
    <row r="499" spans="7:9" x14ac:dyDescent="0.3">
      <c r="G499">
        <v>5760</v>
      </c>
      <c r="H499" s="6">
        <v>2581.7132799999999</v>
      </c>
      <c r="I499" s="89"/>
    </row>
    <row r="500" spans="7:9" x14ac:dyDescent="0.3">
      <c r="G500">
        <v>5799</v>
      </c>
      <c r="H500" s="6">
        <v>0</v>
      </c>
      <c r="I500" s="89"/>
    </row>
    <row r="501" spans="7:9" x14ac:dyDescent="0.3">
      <c r="G501">
        <v>5807</v>
      </c>
      <c r="H501" s="6">
        <v>2513.3282320000003</v>
      </c>
      <c r="I501" s="89"/>
    </row>
    <row r="502" spans="7:9" x14ac:dyDescent="0.3">
      <c r="G502">
        <v>5812</v>
      </c>
      <c r="H502" s="6">
        <v>1632.8468884210524</v>
      </c>
      <c r="I502" s="89"/>
    </row>
    <row r="503" spans="7:9" x14ac:dyDescent="0.3">
      <c r="G503">
        <v>5817</v>
      </c>
      <c r="H503" s="6">
        <v>0</v>
      </c>
      <c r="I503" s="89"/>
    </row>
    <row r="504" spans="7:9" x14ac:dyDescent="0.3">
      <c r="G504">
        <v>5822</v>
      </c>
      <c r="H504" s="6">
        <v>0</v>
      </c>
      <c r="I504" s="89"/>
    </row>
    <row r="505" spans="7:9" x14ac:dyDescent="0.3">
      <c r="G505">
        <v>5826</v>
      </c>
      <c r="H505" s="6">
        <v>3157.8387520000001</v>
      </c>
      <c r="I505" s="89"/>
    </row>
    <row r="506" spans="7:9" x14ac:dyDescent="0.3">
      <c r="G506">
        <v>5842</v>
      </c>
      <c r="H506" s="6">
        <v>5750.4836640000012</v>
      </c>
      <c r="I506" s="89"/>
    </row>
    <row r="507" spans="7:9" x14ac:dyDescent="0.3">
      <c r="G507">
        <v>5850</v>
      </c>
      <c r="H507" s="6">
        <v>2350.4147760000001</v>
      </c>
      <c r="I507" s="89"/>
    </row>
    <row r="508" spans="7:9" x14ac:dyDescent="0.3">
      <c r="G508">
        <v>5870</v>
      </c>
      <c r="H508" s="6">
        <v>0</v>
      </c>
      <c r="I508" s="89"/>
    </row>
    <row r="509" spans="7:9" x14ac:dyDescent="0.3">
      <c r="G509">
        <v>5871</v>
      </c>
      <c r="H509" s="6">
        <v>217.60000000000002</v>
      </c>
      <c r="I509" s="89"/>
    </row>
    <row r="510" spans="7:9" x14ac:dyDescent="0.3">
      <c r="G510">
        <v>5894</v>
      </c>
      <c r="H510" s="6">
        <v>3208.4038479999999</v>
      </c>
      <c r="I510" s="89"/>
    </row>
    <row r="511" spans="7:9" x14ac:dyDescent="0.3">
      <c r="G511">
        <v>5938</v>
      </c>
      <c r="H511" s="6">
        <v>1994.392272</v>
      </c>
      <c r="I511" s="89"/>
    </row>
    <row r="512" spans="7:9" x14ac:dyDescent="0.3">
      <c r="G512">
        <v>5963</v>
      </c>
      <c r="H512" s="6">
        <v>3502.9492080000005</v>
      </c>
      <c r="I512" s="89"/>
    </row>
    <row r="513" spans="7:9" x14ac:dyDescent="0.3">
      <c r="G513">
        <v>5984</v>
      </c>
      <c r="H513" s="6">
        <v>2120.7146960000005</v>
      </c>
      <c r="I513" s="89"/>
    </row>
    <row r="514" spans="7:9" x14ac:dyDescent="0.3">
      <c r="G514">
        <v>5987</v>
      </c>
      <c r="H514" s="6">
        <v>2243.5294800000001</v>
      </c>
      <c r="I514" s="89"/>
    </row>
    <row r="515" spans="7:9" x14ac:dyDescent="0.3">
      <c r="G515">
        <v>6005</v>
      </c>
      <c r="H515" s="6">
        <v>-360.90550736842113</v>
      </c>
      <c r="I515" s="89"/>
    </row>
    <row r="516" spans="7:9" x14ac:dyDescent="0.3">
      <c r="G516">
        <v>6006</v>
      </c>
      <c r="H516" s="6">
        <v>1827.9487920000001</v>
      </c>
      <c r="I516" s="89"/>
    </row>
    <row r="517" spans="7:9" x14ac:dyDescent="0.3">
      <c r="G517">
        <v>6016</v>
      </c>
      <c r="H517" s="6">
        <v>4021.3025840000005</v>
      </c>
      <c r="I517" s="89"/>
    </row>
    <row r="518" spans="7:9" x14ac:dyDescent="0.3">
      <c r="G518">
        <v>6041</v>
      </c>
      <c r="H518" s="6">
        <v>2386.3415280000004</v>
      </c>
      <c r="I518" s="89"/>
    </row>
    <row r="519" spans="7:9" x14ac:dyDescent="0.3">
      <c r="G519">
        <v>6072</v>
      </c>
      <c r="H519" s="6">
        <v>0</v>
      </c>
      <c r="I519" s="89"/>
    </row>
    <row r="520" spans="7:9" x14ac:dyDescent="0.3">
      <c r="G520">
        <v>6075</v>
      </c>
      <c r="H520" s="6">
        <v>1782.3877280000002</v>
      </c>
      <c r="I520" s="89"/>
    </row>
    <row r="521" spans="7:9" x14ac:dyDescent="0.3">
      <c r="G521">
        <v>6077</v>
      </c>
      <c r="H521" s="6">
        <v>3177.9165360000006</v>
      </c>
      <c r="I521" s="89"/>
    </row>
    <row r="522" spans="7:9" x14ac:dyDescent="0.3">
      <c r="G522">
        <v>6091</v>
      </c>
      <c r="H522" s="6">
        <v>224.970752</v>
      </c>
      <c r="I522" s="89"/>
    </row>
    <row r="523" spans="7:9" x14ac:dyDescent="0.3">
      <c r="G523">
        <v>6094</v>
      </c>
      <c r="H523" s="6">
        <v>2146.7781439999999</v>
      </c>
      <c r="I523" s="89"/>
    </row>
    <row r="524" spans="7:9" x14ac:dyDescent="0.3">
      <c r="G524">
        <v>6107</v>
      </c>
      <c r="H524" s="6">
        <v>-161.44609600000001</v>
      </c>
      <c r="I524" s="89"/>
    </row>
    <row r="525" spans="7:9" x14ac:dyDescent="0.3">
      <c r="G525">
        <v>6120</v>
      </c>
      <c r="H525" s="6">
        <v>2883.622312</v>
      </c>
      <c r="I525" s="89"/>
    </row>
    <row r="526" spans="7:9" x14ac:dyDescent="0.3">
      <c r="G526">
        <v>6122</v>
      </c>
      <c r="H526" s="6">
        <v>2657.5194189473686</v>
      </c>
      <c r="I526" s="89"/>
    </row>
    <row r="527" spans="7:9" x14ac:dyDescent="0.3">
      <c r="G527">
        <v>6124</v>
      </c>
      <c r="H527" s="6">
        <v>1768.2825440000001</v>
      </c>
      <c r="I527" s="89"/>
    </row>
    <row r="528" spans="7:9" x14ac:dyDescent="0.3">
      <c r="G528">
        <v>6133</v>
      </c>
      <c r="H528" s="6">
        <v>1033.4084042105264</v>
      </c>
      <c r="I528" s="89"/>
    </row>
    <row r="529" spans="7:9" x14ac:dyDescent="0.3">
      <c r="G529">
        <v>6134</v>
      </c>
      <c r="H529" s="6">
        <v>2478.4058357894737</v>
      </c>
      <c r="I529" s="89"/>
    </row>
    <row r="530" spans="7:9" x14ac:dyDescent="0.3">
      <c r="G530">
        <v>6143</v>
      </c>
      <c r="H530" s="6">
        <v>-12.978656000000047</v>
      </c>
      <c r="I530" s="89"/>
    </row>
    <row r="531" spans="7:9" x14ac:dyDescent="0.3">
      <c r="G531">
        <v>6146</v>
      </c>
      <c r="H531" s="6">
        <v>2178.8904159999997</v>
      </c>
      <c r="I531" s="89"/>
    </row>
    <row r="532" spans="7:9" x14ac:dyDescent="0.3">
      <c r="G532">
        <v>6150</v>
      </c>
      <c r="H532" s="6">
        <v>1175.3889280000001</v>
      </c>
      <c r="I532" s="89"/>
    </row>
    <row r="533" spans="7:9" x14ac:dyDescent="0.3">
      <c r="G533">
        <v>6154</v>
      </c>
      <c r="H533" s="6">
        <v>1503.2579440000002</v>
      </c>
      <c r="I533" s="89"/>
    </row>
    <row r="534" spans="7:9" x14ac:dyDescent="0.3">
      <c r="G534">
        <v>6158</v>
      </c>
      <c r="H534" s="6">
        <v>4296.0748400000002</v>
      </c>
      <c r="I534" s="89"/>
    </row>
    <row r="535" spans="7:9" x14ac:dyDescent="0.3">
      <c r="G535">
        <v>6172</v>
      </c>
      <c r="H535" s="6">
        <v>2897.6426880000004</v>
      </c>
      <c r="I535" s="89"/>
    </row>
    <row r="536" spans="7:9" x14ac:dyDescent="0.3">
      <c r="G536">
        <v>6173</v>
      </c>
      <c r="H536" s="6">
        <v>1905.86688</v>
      </c>
      <c r="I536" s="89"/>
    </row>
    <row r="537" spans="7:9" x14ac:dyDescent="0.3">
      <c r="G537">
        <v>6183</v>
      </c>
      <c r="H537" s="6">
        <v>1080.369608</v>
      </c>
      <c r="I537" s="89"/>
    </row>
    <row r="538" spans="7:9" x14ac:dyDescent="0.3">
      <c r="G538">
        <v>6200</v>
      </c>
      <c r="H538" s="6">
        <v>2559.9615200000003</v>
      </c>
      <c r="I538" s="89"/>
    </row>
    <row r="539" spans="7:9" x14ac:dyDescent="0.3">
      <c r="G539">
        <v>6201</v>
      </c>
      <c r="H539" s="6">
        <v>4616.5841360000004</v>
      </c>
      <c r="I539" s="89"/>
    </row>
    <row r="540" spans="7:9" x14ac:dyDescent="0.3">
      <c r="G540">
        <v>6206</v>
      </c>
      <c r="H540" s="6">
        <v>1852.1824160000001</v>
      </c>
      <c r="I540" s="89"/>
    </row>
    <row r="541" spans="7:9" x14ac:dyDescent="0.3">
      <c r="G541">
        <v>6224</v>
      </c>
      <c r="H541" s="6">
        <v>1929.3473852631578</v>
      </c>
      <c r="I541" s="89"/>
    </row>
    <row r="542" spans="7:9" x14ac:dyDescent="0.3">
      <c r="G542">
        <v>6243</v>
      </c>
      <c r="H542" s="6">
        <v>3152.8706560000001</v>
      </c>
      <c r="I542" s="89"/>
    </row>
    <row r="543" spans="7:9" x14ac:dyDescent="0.3">
      <c r="G543">
        <v>6246</v>
      </c>
      <c r="H543" s="6">
        <v>2460.2689768421055</v>
      </c>
      <c r="I543" s="89"/>
    </row>
    <row r="544" spans="7:9" x14ac:dyDescent="0.3">
      <c r="G544">
        <v>6248</v>
      </c>
      <c r="H544" s="6">
        <v>1980.3424926315788</v>
      </c>
      <c r="I544" s="89"/>
    </row>
    <row r="545" spans="7:9" x14ac:dyDescent="0.3">
      <c r="G545">
        <v>6249</v>
      </c>
      <c r="H545" s="6">
        <v>88.265069473684207</v>
      </c>
      <c r="I545" s="89"/>
    </row>
    <row r="546" spans="7:9" x14ac:dyDescent="0.3">
      <c r="G546">
        <v>6297</v>
      </c>
      <c r="H546" s="6">
        <v>102.30437599999999</v>
      </c>
      <c r="I546" s="89"/>
    </row>
    <row r="547" spans="7:9" x14ac:dyDescent="0.3">
      <c r="G547">
        <v>6300</v>
      </c>
      <c r="H547" s="6">
        <v>2088.4771599999999</v>
      </c>
      <c r="I547" s="89"/>
    </row>
    <row r="548" spans="7:9" x14ac:dyDescent="0.3">
      <c r="G548">
        <v>6302</v>
      </c>
      <c r="H548" s="6">
        <v>1379.3436720000002</v>
      </c>
      <c r="I548" s="89"/>
    </row>
    <row r="549" spans="7:9" x14ac:dyDescent="0.3">
      <c r="G549">
        <v>6310</v>
      </c>
      <c r="H549" s="6">
        <v>0</v>
      </c>
      <c r="I549" s="89"/>
    </row>
    <row r="550" spans="7:9" x14ac:dyDescent="0.3">
      <c r="G550">
        <v>6331</v>
      </c>
      <c r="H550" s="6">
        <v>1652.47372</v>
      </c>
      <c r="I550" s="89"/>
    </row>
    <row r="551" spans="7:9" x14ac:dyDescent="0.3">
      <c r="G551">
        <v>6335</v>
      </c>
      <c r="H551" s="6">
        <v>4791.2464879999998</v>
      </c>
      <c r="I551" s="89"/>
    </row>
    <row r="552" spans="7:9" x14ac:dyDescent="0.3">
      <c r="G552">
        <v>6336</v>
      </c>
      <c r="H552" s="6">
        <v>1347.0083199999999</v>
      </c>
      <c r="I552" s="89"/>
    </row>
    <row r="553" spans="7:9" x14ac:dyDescent="0.3">
      <c r="G553">
        <v>6341</v>
      </c>
      <c r="H553" s="6">
        <v>1958.9119440000004</v>
      </c>
      <c r="I553" s="89"/>
    </row>
    <row r="554" spans="7:9" x14ac:dyDescent="0.3">
      <c r="G554">
        <v>6356</v>
      </c>
      <c r="H554" s="6">
        <v>4557.2029389473682</v>
      </c>
      <c r="I554" s="89"/>
    </row>
    <row r="555" spans="7:9" x14ac:dyDescent="0.3">
      <c r="G555">
        <v>6363</v>
      </c>
      <c r="H555" s="6">
        <v>7918.255797894737</v>
      </c>
      <c r="I555" s="89"/>
    </row>
    <row r="556" spans="7:9" x14ac:dyDescent="0.3">
      <c r="G556">
        <v>6375</v>
      </c>
      <c r="H556" s="6">
        <v>2568.584664</v>
      </c>
      <c r="I556" s="89"/>
    </row>
    <row r="557" spans="7:9" x14ac:dyDescent="0.3">
      <c r="G557">
        <v>6376</v>
      </c>
      <c r="H557" s="6">
        <v>2753.2816505263163</v>
      </c>
      <c r="I557" s="89"/>
    </row>
    <row r="558" spans="7:9" x14ac:dyDescent="0.3">
      <c r="G558">
        <v>6379</v>
      </c>
      <c r="H558" s="6">
        <v>1739.2023747368421</v>
      </c>
      <c r="I558" s="89"/>
    </row>
    <row r="559" spans="7:9" x14ac:dyDescent="0.3">
      <c r="G559">
        <v>6397</v>
      </c>
      <c r="H559" s="6">
        <v>0</v>
      </c>
      <c r="I559" s="89"/>
    </row>
    <row r="560" spans="7:9" x14ac:dyDescent="0.3">
      <c r="G560">
        <v>6399</v>
      </c>
      <c r="H560" s="6">
        <v>-163.43363199999999</v>
      </c>
      <c r="I560" s="89"/>
    </row>
    <row r="561" spans="7:9" x14ac:dyDescent="0.3">
      <c r="G561">
        <v>6400</v>
      </c>
      <c r="H561" s="6">
        <v>1538.8228547368424</v>
      </c>
      <c r="I561" s="89"/>
    </row>
    <row r="562" spans="7:9" x14ac:dyDescent="0.3">
      <c r="G562">
        <v>6403</v>
      </c>
      <c r="H562" s="6">
        <v>6022.0754357894739</v>
      </c>
      <c r="I562" s="89"/>
    </row>
    <row r="563" spans="7:9" x14ac:dyDescent="0.3">
      <c r="G563">
        <v>6404</v>
      </c>
      <c r="H563" s="6">
        <v>5491.3583326315793</v>
      </c>
      <c r="I563" s="89"/>
    </row>
    <row r="564" spans="7:9" x14ac:dyDescent="0.3">
      <c r="G564">
        <v>6412</v>
      </c>
      <c r="H564" s="6">
        <v>3589.1531115789476</v>
      </c>
      <c r="I564" s="89"/>
    </row>
    <row r="565" spans="7:9" x14ac:dyDescent="0.3">
      <c r="G565">
        <v>6476</v>
      </c>
      <c r="H565" s="6">
        <v>2127.2192239999999</v>
      </c>
      <c r="I565" s="89"/>
    </row>
    <row r="566" spans="7:9" x14ac:dyDescent="0.3">
      <c r="G566">
        <v>6492</v>
      </c>
      <c r="H566" s="6">
        <v>0</v>
      </c>
      <c r="I566" s="89"/>
    </row>
    <row r="567" spans="7:9" x14ac:dyDescent="0.3">
      <c r="G567">
        <v>6496</v>
      </c>
      <c r="H567" s="6">
        <v>0</v>
      </c>
      <c r="I567" s="89"/>
    </row>
    <row r="568" spans="7:9" x14ac:dyDescent="0.3">
      <c r="G568">
        <v>6505</v>
      </c>
      <c r="H568" s="6">
        <v>2823.2716960000002</v>
      </c>
      <c r="I568" s="89"/>
    </row>
    <row r="569" spans="7:9" x14ac:dyDescent="0.3">
      <c r="G569">
        <v>6513</v>
      </c>
      <c r="H569" s="6">
        <v>3869.4024800000002</v>
      </c>
      <c r="I569" s="89"/>
    </row>
    <row r="570" spans="7:9" x14ac:dyDescent="0.3">
      <c r="G570">
        <v>6516</v>
      </c>
      <c r="H570" s="6">
        <v>2810.4424160000003</v>
      </c>
      <c r="I570" s="89"/>
    </row>
    <row r="571" spans="7:9" x14ac:dyDescent="0.3">
      <c r="G571">
        <v>6532</v>
      </c>
      <c r="H571" s="6">
        <v>2594.4050480000001</v>
      </c>
      <c r="I571" s="89"/>
    </row>
    <row r="572" spans="7:9" x14ac:dyDescent="0.3">
      <c r="G572">
        <v>6535</v>
      </c>
      <c r="H572" s="6">
        <v>1474.2721431578948</v>
      </c>
      <c r="I572" s="89"/>
    </row>
    <row r="573" spans="7:9" x14ac:dyDescent="0.3">
      <c r="G573">
        <v>6538</v>
      </c>
      <c r="H573" s="6">
        <v>2606.3840080000004</v>
      </c>
      <c r="I573" s="89"/>
    </row>
    <row r="574" spans="7:9" x14ac:dyDescent="0.3">
      <c r="G574">
        <v>6554</v>
      </c>
      <c r="H574" s="6">
        <v>1567.3942800000002</v>
      </c>
      <c r="I574" s="89"/>
    </row>
    <row r="575" spans="7:9" x14ac:dyDescent="0.3">
      <c r="G575">
        <v>6556</v>
      </c>
      <c r="H575" s="6">
        <v>895.059664</v>
      </c>
      <c r="I575" s="89"/>
    </row>
    <row r="576" spans="7:9" x14ac:dyDescent="0.3">
      <c r="G576">
        <v>6575</v>
      </c>
      <c r="H576" s="6">
        <v>2633.4010239999998</v>
      </c>
      <c r="I576" s="89"/>
    </row>
    <row r="577" spans="7:9" x14ac:dyDescent="0.3">
      <c r="G577">
        <v>6581</v>
      </c>
      <c r="H577" s="6">
        <v>6631.4562800000003</v>
      </c>
      <c r="I577" s="89"/>
    </row>
    <row r="578" spans="7:9" x14ac:dyDescent="0.3">
      <c r="G578">
        <v>6603</v>
      </c>
      <c r="H578" s="6">
        <v>0</v>
      </c>
      <c r="I578" s="89"/>
    </row>
    <row r="579" spans="7:9" x14ac:dyDescent="0.3">
      <c r="G579">
        <v>6622</v>
      </c>
      <c r="H579" s="6">
        <v>1389.8663280000001</v>
      </c>
      <c r="I579" s="89"/>
    </row>
    <row r="580" spans="7:9" x14ac:dyDescent="0.3">
      <c r="G580">
        <v>6664</v>
      </c>
      <c r="H580" s="6">
        <v>2251.1503680000001</v>
      </c>
      <c r="I580" s="89"/>
    </row>
    <row r="581" spans="7:9" x14ac:dyDescent="0.3">
      <c r="G581">
        <v>6683</v>
      </c>
      <c r="H581" s="6">
        <v>3069.9594160000001</v>
      </c>
      <c r="I581" s="89"/>
    </row>
    <row r="582" spans="7:9" x14ac:dyDescent="0.3">
      <c r="G582">
        <v>6692</v>
      </c>
      <c r="H582" s="6">
        <v>1839.3958160000002</v>
      </c>
      <c r="I582" s="89"/>
    </row>
    <row r="583" spans="7:9" x14ac:dyDescent="0.3">
      <c r="G583">
        <v>6705</v>
      </c>
      <c r="H583" s="6">
        <v>2112.9591840000003</v>
      </c>
      <c r="I583" s="89"/>
    </row>
    <row r="584" spans="7:9" x14ac:dyDescent="0.3">
      <c r="G584">
        <v>6708</v>
      </c>
      <c r="H584" s="6">
        <v>2224.6335440000003</v>
      </c>
      <c r="I584" s="89"/>
    </row>
    <row r="585" spans="7:9" x14ac:dyDescent="0.3">
      <c r="G585">
        <v>6749</v>
      </c>
      <c r="H585" s="6">
        <v>1926.1990480000002</v>
      </c>
      <c r="I585" s="89"/>
    </row>
    <row r="586" spans="7:9" x14ac:dyDescent="0.3">
      <c r="G586">
        <v>6752</v>
      </c>
      <c r="H586" s="6">
        <v>567.84</v>
      </c>
      <c r="I586" s="89"/>
    </row>
    <row r="587" spans="7:9" x14ac:dyDescent="0.3">
      <c r="G587">
        <v>6758</v>
      </c>
      <c r="H587" s="6">
        <v>1563.8158560000002</v>
      </c>
      <c r="I587" s="89"/>
    </row>
    <row r="588" spans="7:9" x14ac:dyDescent="0.3">
      <c r="G588">
        <v>6776</v>
      </c>
      <c r="H588" s="6">
        <v>0</v>
      </c>
      <c r="I588" s="89"/>
    </row>
    <row r="589" spans="7:9" x14ac:dyDescent="0.3">
      <c r="G589">
        <v>6786</v>
      </c>
      <c r="H589" s="6">
        <v>0</v>
      </c>
      <c r="I589" s="89"/>
    </row>
    <row r="590" spans="7:9" x14ac:dyDescent="0.3">
      <c r="G590">
        <v>6795</v>
      </c>
      <c r="H590" s="6">
        <v>2284.35844</v>
      </c>
      <c r="I590" s="89"/>
    </row>
    <row r="591" spans="7:9" x14ac:dyDescent="0.3">
      <c r="G591">
        <v>6797</v>
      </c>
      <c r="H591" s="6">
        <v>1148.5758720000001</v>
      </c>
      <c r="I591" s="89"/>
    </row>
    <row r="592" spans="7:9" x14ac:dyDescent="0.3">
      <c r="G592">
        <v>6801</v>
      </c>
      <c r="H592" s="6">
        <v>2822.0986320000006</v>
      </c>
      <c r="I592" s="89"/>
    </row>
    <row r="593" spans="7:9" x14ac:dyDescent="0.3">
      <c r="G593">
        <v>6819</v>
      </c>
      <c r="H593" s="6">
        <v>0</v>
      </c>
      <c r="I593" s="89"/>
    </row>
    <row r="594" spans="7:9" x14ac:dyDescent="0.3">
      <c r="G594">
        <v>6829</v>
      </c>
      <c r="H594" s="6">
        <v>2103.47588</v>
      </c>
      <c r="I594" s="89"/>
    </row>
    <row r="595" spans="7:9" x14ac:dyDescent="0.3">
      <c r="G595">
        <v>6833</v>
      </c>
      <c r="H595" s="6">
        <v>1839.4005840000002</v>
      </c>
      <c r="I595" s="89"/>
    </row>
    <row r="596" spans="7:9" x14ac:dyDescent="0.3">
      <c r="G596">
        <v>6840</v>
      </c>
      <c r="H596" s="6">
        <v>1547.2129440000001</v>
      </c>
      <c r="I596" s="89"/>
    </row>
    <row r="597" spans="7:9" x14ac:dyDescent="0.3">
      <c r="G597">
        <v>6853</v>
      </c>
      <c r="H597" s="6">
        <v>3473.6233439999996</v>
      </c>
      <c r="I597" s="89"/>
    </row>
    <row r="598" spans="7:9" x14ac:dyDescent="0.3">
      <c r="G598">
        <v>6854</v>
      </c>
      <c r="H598" s="6">
        <v>1970.2671200000002</v>
      </c>
      <c r="I598" s="89"/>
    </row>
    <row r="599" spans="7:9" x14ac:dyDescent="0.3">
      <c r="G599">
        <v>6859</v>
      </c>
      <c r="H599" s="6">
        <v>1698.1557840000003</v>
      </c>
      <c r="I599" s="89"/>
    </row>
    <row r="600" spans="7:9" x14ac:dyDescent="0.3">
      <c r="G600">
        <v>6867</v>
      </c>
      <c r="H600" s="6">
        <v>1735.1475599999999</v>
      </c>
      <c r="I600" s="89"/>
    </row>
    <row r="601" spans="7:9" x14ac:dyDescent="0.3">
      <c r="G601">
        <v>6868</v>
      </c>
      <c r="H601" s="6">
        <v>2913.9347680000001</v>
      </c>
      <c r="I601" s="89"/>
    </row>
    <row r="602" spans="7:9" x14ac:dyDescent="0.3">
      <c r="G602">
        <v>6870</v>
      </c>
      <c r="H602" s="6">
        <v>3510.4013919999998</v>
      </c>
      <c r="I602" s="89"/>
    </row>
    <row r="603" spans="7:9" x14ac:dyDescent="0.3">
      <c r="G603">
        <v>6886</v>
      </c>
      <c r="H603" s="6">
        <v>2111.2522720000002</v>
      </c>
      <c r="I603" s="89"/>
    </row>
    <row r="604" spans="7:9" x14ac:dyDescent="0.3">
      <c r="G604">
        <v>6929</v>
      </c>
      <c r="H604" s="6">
        <v>2892.4354320000002</v>
      </c>
      <c r="I604" s="89"/>
    </row>
    <row r="605" spans="7:9" x14ac:dyDescent="0.3">
      <c r="G605">
        <v>6952</v>
      </c>
      <c r="H605" s="6">
        <v>0</v>
      </c>
      <c r="I605" s="89"/>
    </row>
    <row r="606" spans="7:9" x14ac:dyDescent="0.3">
      <c r="G606">
        <v>6959</v>
      </c>
      <c r="H606" s="6">
        <v>-131.73779200000001</v>
      </c>
      <c r="I606" s="89"/>
    </row>
    <row r="607" spans="7:9" x14ac:dyDescent="0.3">
      <c r="G607">
        <v>6965</v>
      </c>
      <c r="H607" s="6">
        <v>0</v>
      </c>
      <c r="I607" s="89"/>
    </row>
    <row r="608" spans="7:9" x14ac:dyDescent="0.3">
      <c r="G608">
        <v>7012</v>
      </c>
      <c r="H608" s="6">
        <v>2351.87248</v>
      </c>
      <c r="I608" s="89"/>
    </row>
    <row r="609" spans="7:9" x14ac:dyDescent="0.3">
      <c r="G609">
        <v>7026</v>
      </c>
      <c r="H609" s="6">
        <v>1423.5547839999999</v>
      </c>
      <c r="I609" s="89"/>
    </row>
    <row r="610" spans="7:9" x14ac:dyDescent="0.3">
      <c r="G610">
        <v>7031</v>
      </c>
      <c r="H610" s="6">
        <v>0</v>
      </c>
      <c r="I610" s="89"/>
    </row>
    <row r="611" spans="7:9" x14ac:dyDescent="0.3">
      <c r="G611">
        <v>7057</v>
      </c>
      <c r="H611" s="6">
        <v>2488.6394240000004</v>
      </c>
      <c r="I611" s="89"/>
    </row>
    <row r="612" spans="7:9" x14ac:dyDescent="0.3">
      <c r="G612">
        <v>7084</v>
      </c>
      <c r="H612" s="6">
        <v>5046.7910080000001</v>
      </c>
      <c r="I612" s="89"/>
    </row>
    <row r="613" spans="7:9" x14ac:dyDescent="0.3">
      <c r="G613">
        <v>7088</v>
      </c>
      <c r="H613" s="6">
        <v>3243.1810800000003</v>
      </c>
      <c r="I613" s="89"/>
    </row>
    <row r="614" spans="7:9" x14ac:dyDescent="0.3">
      <c r="G614">
        <v>7092</v>
      </c>
      <c r="H614" s="6">
        <v>2841.6766560000001</v>
      </c>
      <c r="I614" s="89"/>
    </row>
    <row r="615" spans="7:9" x14ac:dyDescent="0.3">
      <c r="G615">
        <v>7105</v>
      </c>
      <c r="H615" s="6">
        <v>3250.4051760000002</v>
      </c>
      <c r="I615" s="89"/>
    </row>
    <row r="616" spans="7:9" x14ac:dyDescent="0.3">
      <c r="G616">
        <v>7117</v>
      </c>
      <c r="H616" s="6">
        <v>3040.3792400000002</v>
      </c>
      <c r="I616" s="89"/>
    </row>
    <row r="617" spans="7:9" x14ac:dyDescent="0.3">
      <c r="G617">
        <v>7127</v>
      </c>
      <c r="H617" s="6">
        <v>2824.1525919999999</v>
      </c>
      <c r="I617" s="89"/>
    </row>
    <row r="618" spans="7:9" x14ac:dyDescent="0.3">
      <c r="G618">
        <v>7131</v>
      </c>
      <c r="H618" s="6">
        <v>0</v>
      </c>
      <c r="I618" s="89"/>
    </row>
    <row r="619" spans="7:9" x14ac:dyDescent="0.3">
      <c r="G619">
        <v>7181</v>
      </c>
      <c r="H619" s="6">
        <v>150.19089600000001</v>
      </c>
      <c r="I619" s="89"/>
    </row>
    <row r="620" spans="7:9" x14ac:dyDescent="0.3">
      <c r="G620">
        <v>7187</v>
      </c>
      <c r="H620" s="6">
        <v>2550.9541136842108</v>
      </c>
      <c r="I620" s="89"/>
    </row>
    <row r="621" spans="7:9" x14ac:dyDescent="0.3">
      <c r="G621">
        <v>7212</v>
      </c>
      <c r="H621" s="6">
        <v>2226.3868400000001</v>
      </c>
      <c r="I621" s="89"/>
    </row>
    <row r="622" spans="7:9" x14ac:dyDescent="0.3">
      <c r="G622">
        <v>7225</v>
      </c>
      <c r="H622" s="6">
        <v>1109.1200000000001</v>
      </c>
      <c r="I622" s="89"/>
    </row>
    <row r="623" spans="7:9" x14ac:dyDescent="0.3">
      <c r="G623">
        <v>7254</v>
      </c>
      <c r="H623" s="6">
        <v>2245.0779600000001</v>
      </c>
      <c r="I623" s="89"/>
    </row>
    <row r="624" spans="7:9" x14ac:dyDescent="0.3">
      <c r="G624">
        <v>7262</v>
      </c>
      <c r="H624" s="6">
        <v>0</v>
      </c>
      <c r="I624" s="89"/>
    </row>
    <row r="625" spans="7:9" x14ac:dyDescent="0.3">
      <c r="G625">
        <v>7273</v>
      </c>
      <c r="H625" s="6">
        <v>0</v>
      </c>
      <c r="I625" s="89"/>
    </row>
    <row r="626" spans="7:9" x14ac:dyDescent="0.3">
      <c r="G626">
        <v>7295</v>
      </c>
      <c r="H626" s="6">
        <v>2546.5877359999999</v>
      </c>
      <c r="I626" s="89"/>
    </row>
    <row r="627" spans="7:9" x14ac:dyDescent="0.3">
      <c r="G627">
        <v>7297</v>
      </c>
      <c r="H627" s="6">
        <v>1947.9139680000001</v>
      </c>
      <c r="I627" s="89"/>
    </row>
    <row r="628" spans="7:9" x14ac:dyDescent="0.3">
      <c r="G628">
        <v>7304</v>
      </c>
      <c r="H628" s="6">
        <v>2578.7570947368422</v>
      </c>
      <c r="I628" s="89"/>
    </row>
    <row r="629" spans="7:9" x14ac:dyDescent="0.3">
      <c r="G629">
        <v>7307</v>
      </c>
      <c r="H629" s="6">
        <v>2818.3635452631584</v>
      </c>
      <c r="I629" s="89"/>
    </row>
    <row r="630" spans="7:9" x14ac:dyDescent="0.3">
      <c r="G630">
        <v>7317</v>
      </c>
      <c r="H630" s="6">
        <v>3402.6785852631579</v>
      </c>
      <c r="I630" s="89"/>
    </row>
    <row r="631" spans="7:9" x14ac:dyDescent="0.3">
      <c r="G631">
        <v>7318</v>
      </c>
      <c r="H631" s="6">
        <v>2005.0179284210526</v>
      </c>
      <c r="I631" s="89"/>
    </row>
    <row r="632" spans="7:9" x14ac:dyDescent="0.3">
      <c r="G632">
        <v>7323</v>
      </c>
      <c r="H632" s="6">
        <v>1688.825104</v>
      </c>
      <c r="I632" s="89"/>
    </row>
    <row r="633" spans="7:9" x14ac:dyDescent="0.3">
      <c r="G633">
        <v>7324</v>
      </c>
      <c r="H633" s="6">
        <v>2305.552592</v>
      </c>
      <c r="I633" s="89"/>
    </row>
    <row r="634" spans="7:9" x14ac:dyDescent="0.3">
      <c r="G634">
        <v>7327</v>
      </c>
      <c r="H634" s="6">
        <v>3066.4429760000003</v>
      </c>
      <c r="I634" s="89"/>
    </row>
    <row r="635" spans="7:9" x14ac:dyDescent="0.3">
      <c r="G635">
        <v>7331</v>
      </c>
      <c r="H635" s="6">
        <v>1928.6311280000002</v>
      </c>
      <c r="I635" s="89"/>
    </row>
    <row r="636" spans="7:9" x14ac:dyDescent="0.3">
      <c r="G636">
        <v>7339</v>
      </c>
      <c r="H636" s="6">
        <v>1818.9342800000004</v>
      </c>
      <c r="I636" s="89"/>
    </row>
    <row r="637" spans="7:9" x14ac:dyDescent="0.3">
      <c r="G637">
        <v>7351</v>
      </c>
      <c r="H637" s="6">
        <v>3019.4052800000004</v>
      </c>
      <c r="I637" s="89"/>
    </row>
    <row r="638" spans="7:9" x14ac:dyDescent="0.3">
      <c r="G638">
        <v>7361</v>
      </c>
      <c r="H638" s="6">
        <v>5048.333894736842</v>
      </c>
      <c r="I638" s="89"/>
    </row>
    <row r="639" spans="7:9" x14ac:dyDescent="0.3">
      <c r="G639">
        <v>7372</v>
      </c>
      <c r="H639" s="6">
        <v>2929.3711839999996</v>
      </c>
      <c r="I639" s="89"/>
    </row>
    <row r="640" spans="7:9" x14ac:dyDescent="0.3">
      <c r="G640">
        <v>7392</v>
      </c>
      <c r="H640" s="6">
        <v>1772.5821599999999</v>
      </c>
      <c r="I640" s="89"/>
    </row>
    <row r="641" spans="7:9" x14ac:dyDescent="0.3">
      <c r="G641">
        <v>7408</v>
      </c>
      <c r="H641" s="6">
        <v>2848.0617200000002</v>
      </c>
      <c r="I641" s="89"/>
    </row>
    <row r="642" spans="7:9" x14ac:dyDescent="0.3">
      <c r="G642">
        <v>7423</v>
      </c>
      <c r="H642" s="6">
        <v>2883.899128</v>
      </c>
      <c r="I642" s="89"/>
    </row>
    <row r="643" spans="7:9" x14ac:dyDescent="0.3">
      <c r="G643">
        <v>7465</v>
      </c>
      <c r="H643" s="6">
        <v>1350.5146080000002</v>
      </c>
      <c r="I643" s="89"/>
    </row>
    <row r="644" spans="7:9" x14ac:dyDescent="0.3">
      <c r="G644">
        <v>7482</v>
      </c>
      <c r="H644" s="6">
        <v>1966.7677759999999</v>
      </c>
      <c r="I644" s="89"/>
    </row>
    <row r="645" spans="7:9" x14ac:dyDescent="0.3">
      <c r="G645">
        <v>7517</v>
      </c>
      <c r="H645" s="6">
        <v>1855.5897519999999</v>
      </c>
      <c r="I645" s="89"/>
    </row>
    <row r="646" spans="7:9" x14ac:dyDescent="0.3">
      <c r="G646">
        <v>7523</v>
      </c>
      <c r="H646" s="6">
        <v>2356.413744</v>
      </c>
      <c r="I646" s="89"/>
    </row>
    <row r="647" spans="7:9" x14ac:dyDescent="0.3">
      <c r="G647">
        <v>7527</v>
      </c>
      <c r="H647" s="6">
        <v>8830.5324959999998</v>
      </c>
      <c r="I647" s="89"/>
    </row>
    <row r="648" spans="7:9" x14ac:dyDescent="0.3">
      <c r="G648">
        <v>7536</v>
      </c>
      <c r="H648" s="6">
        <v>3572.81556</v>
      </c>
      <c r="I648" s="89"/>
    </row>
    <row r="649" spans="7:9" x14ac:dyDescent="0.3">
      <c r="G649">
        <v>7553</v>
      </c>
      <c r="H649" s="6">
        <v>3053.9945440000001</v>
      </c>
      <c r="I649" s="89"/>
    </row>
    <row r="650" spans="7:9" x14ac:dyDescent="0.3">
      <c r="G650">
        <v>7564</v>
      </c>
      <c r="H650" s="6">
        <v>2178.483248</v>
      </c>
      <c r="I650" s="89"/>
    </row>
    <row r="651" spans="7:9" x14ac:dyDescent="0.3">
      <c r="G651">
        <v>7566</v>
      </c>
      <c r="H651" s="6">
        <v>1331.5433360000002</v>
      </c>
      <c r="I651" s="89"/>
    </row>
    <row r="652" spans="7:9" x14ac:dyDescent="0.3">
      <c r="G652">
        <v>7606</v>
      </c>
      <c r="H652" s="6">
        <v>-71.370528000000007</v>
      </c>
      <c r="I652" s="89"/>
    </row>
    <row r="653" spans="7:9" x14ac:dyDescent="0.3">
      <c r="G653">
        <v>7608</v>
      </c>
      <c r="H653" s="6">
        <v>0</v>
      </c>
      <c r="I653" s="89"/>
    </row>
    <row r="654" spans="7:9" x14ac:dyDescent="0.3">
      <c r="G654">
        <v>7676</v>
      </c>
      <c r="H654" s="6">
        <v>2221.438576</v>
      </c>
      <c r="I654" s="89"/>
    </row>
    <row r="655" spans="7:9" x14ac:dyDescent="0.3">
      <c r="G655">
        <v>7677</v>
      </c>
      <c r="H655" s="6">
        <v>5611.6351839999998</v>
      </c>
      <c r="I655" s="89"/>
    </row>
    <row r="656" spans="7:9" x14ac:dyDescent="0.3">
      <c r="G656">
        <v>7680</v>
      </c>
      <c r="H656" s="6">
        <v>1703.8879360000001</v>
      </c>
      <c r="I656" s="89"/>
    </row>
    <row r="657" spans="7:9" x14ac:dyDescent="0.3">
      <c r="G657">
        <v>7688</v>
      </c>
      <c r="H657" s="6">
        <v>1738.4448560000001</v>
      </c>
      <c r="I657" s="89"/>
    </row>
    <row r="658" spans="7:9" x14ac:dyDescent="0.3">
      <c r="G658">
        <v>7697</v>
      </c>
      <c r="H658" s="6">
        <v>2439.8929519999997</v>
      </c>
      <c r="I658" s="89"/>
    </row>
    <row r="659" spans="7:9" x14ac:dyDescent="0.3">
      <c r="G659">
        <v>7700</v>
      </c>
      <c r="H659" s="6">
        <v>2323.6525120000001</v>
      </c>
      <c r="I659" s="89"/>
    </row>
    <row r="660" spans="7:9" x14ac:dyDescent="0.3">
      <c r="G660">
        <v>7703</v>
      </c>
      <c r="H660" s="6">
        <v>2287.0118880000005</v>
      </c>
      <c r="I660" s="89"/>
    </row>
    <row r="661" spans="7:9" x14ac:dyDescent="0.3">
      <c r="G661">
        <v>7713</v>
      </c>
      <c r="H661" s="6">
        <v>2365.2220160000002</v>
      </c>
      <c r="I661" s="89"/>
    </row>
    <row r="662" spans="7:9" x14ac:dyDescent="0.3">
      <c r="G662">
        <v>7717</v>
      </c>
      <c r="H662" s="6">
        <v>2543.1177520000001</v>
      </c>
      <c r="I662" s="89"/>
    </row>
    <row r="663" spans="7:9" x14ac:dyDescent="0.3">
      <c r="G663">
        <v>7730</v>
      </c>
      <c r="H663" s="6">
        <v>2227.8008960000002</v>
      </c>
      <c r="I663" s="89"/>
    </row>
    <row r="664" spans="7:9" x14ac:dyDescent="0.3">
      <c r="G664">
        <v>7736</v>
      </c>
      <c r="H664" s="6">
        <v>1416.4445920000003</v>
      </c>
      <c r="I664" s="89"/>
    </row>
    <row r="665" spans="7:9" x14ac:dyDescent="0.3">
      <c r="G665">
        <v>7742</v>
      </c>
      <c r="H665" s="6">
        <v>0</v>
      </c>
      <c r="I665" s="89"/>
    </row>
    <row r="666" spans="7:9" x14ac:dyDescent="0.3">
      <c r="G666">
        <v>7743</v>
      </c>
      <c r="H666" s="6">
        <v>1668.554376</v>
      </c>
      <c r="I666" s="89"/>
    </row>
    <row r="667" spans="7:9" x14ac:dyDescent="0.3">
      <c r="G667">
        <v>7760</v>
      </c>
      <c r="H667" s="6">
        <v>0</v>
      </c>
      <c r="I667" s="89"/>
    </row>
    <row r="668" spans="7:9" x14ac:dyDescent="0.3">
      <c r="G668">
        <v>7766</v>
      </c>
      <c r="H668" s="6">
        <v>2581.8416320000001</v>
      </c>
      <c r="I668" s="89"/>
    </row>
    <row r="669" spans="7:9" x14ac:dyDescent="0.3">
      <c r="G669">
        <v>7768</v>
      </c>
      <c r="H669" s="6">
        <v>2288.2550080000001</v>
      </c>
      <c r="I669" s="89"/>
    </row>
    <row r="670" spans="7:9" x14ac:dyDescent="0.3">
      <c r="G670">
        <v>7770</v>
      </c>
      <c r="H670" s="6">
        <v>0</v>
      </c>
      <c r="I670" s="89"/>
    </row>
    <row r="671" spans="7:9" x14ac:dyDescent="0.3">
      <c r="G671">
        <v>7778</v>
      </c>
      <c r="H671" s="6">
        <v>1971.9292399999999</v>
      </c>
      <c r="I671" s="89"/>
    </row>
    <row r="672" spans="7:9" x14ac:dyDescent="0.3">
      <c r="G672">
        <v>7795</v>
      </c>
      <c r="H672" s="6">
        <v>3456.290256842105</v>
      </c>
      <c r="I672" s="89"/>
    </row>
    <row r="673" spans="7:9" x14ac:dyDescent="0.3">
      <c r="G673">
        <v>7806</v>
      </c>
      <c r="H673" s="6">
        <v>1780.2281039999998</v>
      </c>
      <c r="I673" s="89"/>
    </row>
    <row r="674" spans="7:9" x14ac:dyDescent="0.3">
      <c r="G674">
        <v>7830</v>
      </c>
      <c r="H674" s="6">
        <v>1963.1292480000002</v>
      </c>
      <c r="I674" s="89"/>
    </row>
    <row r="675" spans="7:9" x14ac:dyDescent="0.3">
      <c r="G675">
        <v>7855</v>
      </c>
      <c r="H675" s="6">
        <v>382.88139999999999</v>
      </c>
      <c r="I675" s="89"/>
    </row>
    <row r="676" spans="7:9" x14ac:dyDescent="0.3">
      <c r="G676">
        <v>7863</v>
      </c>
      <c r="H676" s="6">
        <v>1756.2921280000003</v>
      </c>
      <c r="I676" s="89"/>
    </row>
    <row r="677" spans="7:9" x14ac:dyDescent="0.3">
      <c r="G677">
        <v>7895</v>
      </c>
      <c r="H677" s="6">
        <v>2842.7909360000003</v>
      </c>
      <c r="I677" s="89"/>
    </row>
    <row r="678" spans="7:9" x14ac:dyDescent="0.3">
      <c r="G678">
        <v>7925</v>
      </c>
      <c r="H678" s="6">
        <v>0</v>
      </c>
      <c r="I678" s="89"/>
    </row>
    <row r="679" spans="7:9" x14ac:dyDescent="0.3">
      <c r="G679">
        <v>7928</v>
      </c>
      <c r="H679" s="6">
        <v>1663.8007520000001</v>
      </c>
      <c r="I679" s="89"/>
    </row>
    <row r="680" spans="7:9" x14ac:dyDescent="0.3">
      <c r="G680">
        <v>7944</v>
      </c>
      <c r="H680" s="6">
        <v>1380.3853039999999</v>
      </c>
      <c r="I680" s="89"/>
    </row>
    <row r="681" spans="7:9" x14ac:dyDescent="0.3">
      <c r="G681">
        <v>7950</v>
      </c>
      <c r="H681" s="6">
        <v>1535.39984</v>
      </c>
      <c r="I681" s="89"/>
    </row>
    <row r="682" spans="7:9" x14ac:dyDescent="0.3">
      <c r="G682">
        <v>7976</v>
      </c>
      <c r="H682" s="6">
        <v>1490.1864480000002</v>
      </c>
      <c r="I682" s="89"/>
    </row>
    <row r="683" spans="7:9" x14ac:dyDescent="0.3">
      <c r="G683">
        <v>7978</v>
      </c>
      <c r="H683" s="6">
        <v>2103.0091040000002</v>
      </c>
      <c r="I683" s="89"/>
    </row>
    <row r="684" spans="7:9" x14ac:dyDescent="0.3">
      <c r="G684">
        <v>9020</v>
      </c>
      <c r="H684" s="6">
        <v>6497.699152000001</v>
      </c>
      <c r="I684" s="89"/>
    </row>
    <row r="685" spans="7:9" x14ac:dyDescent="0.3">
      <c r="G685">
        <v>9082</v>
      </c>
      <c r="H685" s="6">
        <v>1443.8266880000001</v>
      </c>
      <c r="I685" s="89"/>
    </row>
    <row r="686" spans="7:9" x14ac:dyDescent="0.3">
      <c r="G686">
        <v>9089</v>
      </c>
      <c r="H686" s="6">
        <v>955.75164800000005</v>
      </c>
      <c r="I686" s="89"/>
    </row>
    <row r="687" spans="7:9" x14ac:dyDescent="0.3">
      <c r="G687">
        <v>9116</v>
      </c>
      <c r="H687" s="6">
        <v>1642.9881440000001</v>
      </c>
      <c r="I687" s="89"/>
    </row>
    <row r="688" spans="7:9" x14ac:dyDescent="0.3">
      <c r="G688">
        <v>9121</v>
      </c>
      <c r="H688" s="6">
        <v>0</v>
      </c>
      <c r="I688" s="89"/>
    </row>
    <row r="689" spans="7:9" x14ac:dyDescent="0.3">
      <c r="G689">
        <v>9128</v>
      </c>
      <c r="H689" s="6">
        <v>-46.663703999999996</v>
      </c>
      <c r="I689" s="89"/>
    </row>
    <row r="690" spans="7:9" x14ac:dyDescent="0.3">
      <c r="G690">
        <v>9134</v>
      </c>
      <c r="H690" s="6">
        <v>-21.304119999999998</v>
      </c>
      <c r="I690" s="89"/>
    </row>
    <row r="691" spans="7:9" x14ac:dyDescent="0.3">
      <c r="G691">
        <v>9136</v>
      </c>
      <c r="H691" s="6">
        <v>-280.36392800000004</v>
      </c>
      <c r="I691" s="89"/>
    </row>
    <row r="692" spans="7:9" x14ac:dyDescent="0.3">
      <c r="G692">
        <v>9142</v>
      </c>
      <c r="H692" s="6">
        <v>-40.999320000000004</v>
      </c>
      <c r="I692" s="89"/>
    </row>
    <row r="693" spans="7:9" x14ac:dyDescent="0.3">
      <c r="G693">
        <v>9176</v>
      </c>
      <c r="H693" s="6">
        <v>0</v>
      </c>
      <c r="I693" s="89"/>
    </row>
    <row r="694" spans="7:9" x14ac:dyDescent="0.3">
      <c r="G694">
        <v>9177</v>
      </c>
      <c r="H694" s="6">
        <v>1880.2970800000003</v>
      </c>
      <c r="I694" s="89"/>
    </row>
    <row r="695" spans="7:9" x14ac:dyDescent="0.3">
      <c r="G695">
        <v>9184</v>
      </c>
      <c r="H695" s="6">
        <v>3700.4141519999998</v>
      </c>
      <c r="I695" s="89"/>
    </row>
    <row r="696" spans="7:9" x14ac:dyDescent="0.3">
      <c r="G696">
        <v>9204</v>
      </c>
      <c r="H696" s="6">
        <v>2520.4969440000004</v>
      </c>
      <c r="I696" s="89"/>
    </row>
    <row r="697" spans="7:9" x14ac:dyDescent="0.3">
      <c r="G697">
        <v>9299</v>
      </c>
      <c r="H697" s="6">
        <v>1435.1126160000001</v>
      </c>
      <c r="I697" s="89"/>
    </row>
    <row r="698" spans="7:9" x14ac:dyDescent="0.3">
      <c r="G698">
        <v>9318</v>
      </c>
      <c r="H698" s="6">
        <v>0</v>
      </c>
      <c r="I698" s="89"/>
    </row>
    <row r="699" spans="7:9" x14ac:dyDescent="0.3">
      <c r="G699">
        <v>9326</v>
      </c>
      <c r="H699" s="6">
        <v>2313.5410400000001</v>
      </c>
      <c r="I699" s="89"/>
    </row>
    <row r="700" spans="7:9" x14ac:dyDescent="0.3">
      <c r="G700">
        <v>9328</v>
      </c>
      <c r="H700" s="6">
        <v>2222.9512</v>
      </c>
      <c r="I700" s="89"/>
    </row>
    <row r="701" spans="7:9" x14ac:dyDescent="0.3">
      <c r="G701">
        <v>9341</v>
      </c>
      <c r="H701" s="6">
        <v>3294.0266560000005</v>
      </c>
      <c r="I701" s="89"/>
    </row>
    <row r="702" spans="7:9" x14ac:dyDescent="0.3">
      <c r="G702">
        <v>9409</v>
      </c>
      <c r="H702" s="6">
        <v>1258.2880480000001</v>
      </c>
      <c r="I702" s="89"/>
    </row>
    <row r="703" spans="7:9" x14ac:dyDescent="0.3">
      <c r="G703">
        <v>9420</v>
      </c>
      <c r="H703" s="6">
        <v>3905.9727440000006</v>
      </c>
      <c r="I703" s="89"/>
    </row>
    <row r="704" spans="7:9" x14ac:dyDescent="0.3">
      <c r="G704">
        <v>9447</v>
      </c>
      <c r="H704" s="6">
        <v>975.51931789473701</v>
      </c>
      <c r="I704" s="89"/>
    </row>
    <row r="705" spans="7:9" x14ac:dyDescent="0.3">
      <c r="G705">
        <v>9453</v>
      </c>
      <c r="H705" s="6">
        <v>1247.072312</v>
      </c>
      <c r="I705" s="89"/>
    </row>
    <row r="706" spans="7:9" x14ac:dyDescent="0.3">
      <c r="G706">
        <v>9470</v>
      </c>
      <c r="H706" s="6">
        <v>2303.0848084210525</v>
      </c>
      <c r="I706" s="89"/>
    </row>
    <row r="707" spans="7:9" x14ac:dyDescent="0.3">
      <c r="G707">
        <v>9483</v>
      </c>
      <c r="H707" s="6">
        <v>-42.866895999999983</v>
      </c>
      <c r="I707" s="89"/>
    </row>
    <row r="708" spans="7:9" x14ac:dyDescent="0.3">
      <c r="G708">
        <v>9493</v>
      </c>
      <c r="H708" s="6">
        <v>0</v>
      </c>
      <c r="I708" s="89"/>
    </row>
    <row r="709" spans="7:9" x14ac:dyDescent="0.3">
      <c r="G709">
        <v>9500</v>
      </c>
      <c r="H709" s="6">
        <v>2187.3378021052631</v>
      </c>
      <c r="I709" s="89"/>
    </row>
    <row r="710" spans="7:9" x14ac:dyDescent="0.3">
      <c r="G710">
        <v>9503</v>
      </c>
      <c r="H710" s="6">
        <v>2581.4989280000004</v>
      </c>
      <c r="I710" s="89"/>
    </row>
    <row r="711" spans="7:9" x14ac:dyDescent="0.3">
      <c r="G711">
        <v>9526</v>
      </c>
      <c r="H711" s="6">
        <v>0</v>
      </c>
      <c r="I711" s="89"/>
    </row>
    <row r="712" spans="7:9" x14ac:dyDescent="0.3">
      <c r="G712">
        <v>9530</v>
      </c>
      <c r="H712" s="6">
        <v>2128.9769120000001</v>
      </c>
      <c r="I712" s="89"/>
    </row>
    <row r="713" spans="7:9" x14ac:dyDescent="0.3">
      <c r="G713">
        <v>9540</v>
      </c>
      <c r="H713" s="6">
        <v>3697.780256</v>
      </c>
      <c r="I713" s="89"/>
    </row>
    <row r="714" spans="7:9" x14ac:dyDescent="0.3">
      <c r="G714">
        <v>9548</v>
      </c>
      <c r="H714" s="6">
        <v>1596.7367040000001</v>
      </c>
      <c r="I714" s="89"/>
    </row>
    <row r="715" spans="7:9" x14ac:dyDescent="0.3">
      <c r="G715">
        <v>9572</v>
      </c>
      <c r="H715" s="6">
        <v>1942.6387920000002</v>
      </c>
      <c r="I715" s="89"/>
    </row>
    <row r="716" spans="7:9" x14ac:dyDescent="0.3">
      <c r="G716">
        <v>9573</v>
      </c>
      <c r="H716" s="6">
        <v>1447.3557040000001</v>
      </c>
      <c r="I716" s="89"/>
    </row>
    <row r="717" spans="7:9" x14ac:dyDescent="0.3">
      <c r="G717">
        <v>9579</v>
      </c>
      <c r="H717" s="6">
        <v>2087.4930159999999</v>
      </c>
      <c r="I717" s="89"/>
    </row>
    <row r="718" spans="7:9" x14ac:dyDescent="0.3">
      <c r="G718">
        <v>9583</v>
      </c>
      <c r="H718" s="6">
        <v>0</v>
      </c>
      <c r="I718" s="89"/>
    </row>
    <row r="719" spans="7:9" x14ac:dyDescent="0.3">
      <c r="G719">
        <v>9588</v>
      </c>
      <c r="H719" s="6">
        <v>1637.8703839999998</v>
      </c>
      <c r="I719" s="89"/>
    </row>
    <row r="720" spans="7:9" x14ac:dyDescent="0.3">
      <c r="G720">
        <v>9595</v>
      </c>
      <c r="H720" s="6">
        <v>1421.2218</v>
      </c>
      <c r="I720" s="89"/>
    </row>
    <row r="721" spans="7:9" x14ac:dyDescent="0.3">
      <c r="G721">
        <v>9606</v>
      </c>
      <c r="H721" s="6">
        <v>1741.171157894737</v>
      </c>
      <c r="I721" s="89"/>
    </row>
    <row r="722" spans="7:9" x14ac:dyDescent="0.3">
      <c r="G722">
        <v>9629</v>
      </c>
      <c r="H722" s="6">
        <v>2079.7544336842107</v>
      </c>
      <c r="I722" s="89"/>
    </row>
    <row r="723" spans="7:9" x14ac:dyDescent="0.3">
      <c r="G723">
        <v>9722</v>
      </c>
      <c r="H723" s="6">
        <v>750.64</v>
      </c>
      <c r="I723" s="89"/>
    </row>
    <row r="724" spans="7:9" x14ac:dyDescent="0.3">
      <c r="G724">
        <v>9729</v>
      </c>
      <c r="H724" s="6">
        <v>2139.9612400000001</v>
      </c>
      <c r="I724" s="89"/>
    </row>
    <row r="725" spans="7:9" x14ac:dyDescent="0.3">
      <c r="G725">
        <v>9769</v>
      </c>
      <c r="H725" s="6">
        <v>669.35117473684204</v>
      </c>
      <c r="I725" s="89"/>
    </row>
    <row r="726" spans="7:9" x14ac:dyDescent="0.3">
      <c r="G726">
        <v>9809</v>
      </c>
      <c r="H726" s="6">
        <v>1256.7353244444446</v>
      </c>
      <c r="I726" s="89"/>
    </row>
    <row r="727" spans="7:9" x14ac:dyDescent="0.3">
      <c r="G727">
        <v>9855</v>
      </c>
      <c r="H727" s="6">
        <v>1823.5138080000002</v>
      </c>
      <c r="I727" s="89"/>
    </row>
    <row r="728" spans="7:9" x14ac:dyDescent="0.3">
      <c r="G728">
        <v>9890</v>
      </c>
      <c r="H728" s="6">
        <v>1766.3979680000002</v>
      </c>
      <c r="I728" s="89"/>
    </row>
    <row r="729" spans="7:9" x14ac:dyDescent="0.3">
      <c r="G729">
        <v>9909</v>
      </c>
      <c r="H729" s="6">
        <v>3279.1155520000002</v>
      </c>
      <c r="I729" s="89"/>
    </row>
    <row r="730" spans="7:9" x14ac:dyDescent="0.3">
      <c r="G730">
        <v>9925</v>
      </c>
      <c r="H730" s="6">
        <v>2858.1661359999998</v>
      </c>
      <c r="I730" s="89"/>
    </row>
    <row r="731" spans="7:9" x14ac:dyDescent="0.3">
      <c r="G731">
        <v>9967</v>
      </c>
      <c r="H731" s="6">
        <v>3539.3872879999999</v>
      </c>
      <c r="I731" s="89"/>
    </row>
    <row r="732" spans="7:9" x14ac:dyDescent="0.3">
      <c r="G732">
        <v>9977</v>
      </c>
      <c r="H732" s="6">
        <v>2652.5861359999999</v>
      </c>
      <c r="I732" s="89"/>
    </row>
    <row r="733" spans="7:9" x14ac:dyDescent="0.3">
      <c r="G733">
        <v>9999</v>
      </c>
      <c r="H733" s="6">
        <v>594.12176799999997</v>
      </c>
      <c r="I733" s="89"/>
    </row>
    <row r="734" spans="7:9" x14ac:dyDescent="0.3">
      <c r="G734">
        <v>10003</v>
      </c>
      <c r="H734" s="6">
        <v>3341.4546526315789</v>
      </c>
      <c r="I734" s="89"/>
    </row>
    <row r="735" spans="7:9" x14ac:dyDescent="0.3">
      <c r="G735">
        <v>10009</v>
      </c>
      <c r="H735" s="6">
        <v>2358.7321919999999</v>
      </c>
      <c r="I735" s="89"/>
    </row>
    <row r="736" spans="7:9" x14ac:dyDescent="0.3">
      <c r="G736">
        <v>10010</v>
      </c>
      <c r="H736" s="6">
        <v>3251.5353279999999</v>
      </c>
      <c r="I736" s="89"/>
    </row>
    <row r="737" spans="7:9" x14ac:dyDescent="0.3">
      <c r="G737">
        <v>10012</v>
      </c>
      <c r="H737" s="6">
        <v>2799.5799920000004</v>
      </c>
      <c r="I737" s="89"/>
    </row>
    <row r="738" spans="7:9" x14ac:dyDescent="0.3">
      <c r="G738">
        <v>10016</v>
      </c>
      <c r="H738" s="6">
        <v>2258.3918652631578</v>
      </c>
      <c r="I738" s="89"/>
    </row>
    <row r="739" spans="7:9" x14ac:dyDescent="0.3">
      <c r="G739">
        <v>10026</v>
      </c>
      <c r="H739" s="6">
        <v>1404.6053052631578</v>
      </c>
      <c r="I739" s="89"/>
    </row>
    <row r="740" spans="7:9" x14ac:dyDescent="0.3">
      <c r="G740">
        <v>10029</v>
      </c>
      <c r="H740" s="6">
        <v>1304.2989726315791</v>
      </c>
      <c r="I740" s="89"/>
    </row>
    <row r="741" spans="7:9" x14ac:dyDescent="0.3">
      <c r="G741">
        <v>10046</v>
      </c>
      <c r="H741" s="6">
        <v>1863.6800640000001</v>
      </c>
      <c r="I741" s="89"/>
    </row>
    <row r="742" spans="7:9" x14ac:dyDescent="0.3">
      <c r="G742">
        <v>10052</v>
      </c>
      <c r="H742" s="6">
        <v>0</v>
      </c>
      <c r="I742" s="89"/>
    </row>
    <row r="743" spans="7:9" x14ac:dyDescent="0.3">
      <c r="G743">
        <v>10081</v>
      </c>
      <c r="H743" s="6">
        <v>2882.0427621052631</v>
      </c>
      <c r="I743" s="89"/>
    </row>
    <row r="744" spans="7:9" x14ac:dyDescent="0.3">
      <c r="G744">
        <v>10082</v>
      </c>
      <c r="H744" s="6">
        <v>2038.7773040000002</v>
      </c>
      <c r="I744" s="89"/>
    </row>
    <row r="745" spans="7:9" x14ac:dyDescent="0.3">
      <c r="G745">
        <v>10093</v>
      </c>
      <c r="H745" s="6">
        <v>0</v>
      </c>
      <c r="I745" s="89"/>
    </row>
    <row r="746" spans="7:9" x14ac:dyDescent="0.3">
      <c r="G746">
        <v>10107</v>
      </c>
      <c r="H746" s="6">
        <v>1093.5453519999999</v>
      </c>
      <c r="I746" s="89"/>
    </row>
    <row r="747" spans="7:9" x14ac:dyDescent="0.3">
      <c r="G747">
        <v>10139</v>
      </c>
      <c r="H747" s="6">
        <v>2941.1918231578948</v>
      </c>
      <c r="I747" s="89"/>
    </row>
    <row r="748" spans="7:9" x14ac:dyDescent="0.3">
      <c r="G748">
        <v>10180</v>
      </c>
      <c r="H748" s="6">
        <v>2202.610947368421</v>
      </c>
      <c r="I748" s="89"/>
    </row>
    <row r="749" spans="7:9" x14ac:dyDescent="0.3">
      <c r="G749">
        <v>10183</v>
      </c>
      <c r="H749" s="6">
        <v>1570.3590063157897</v>
      </c>
      <c r="I749" s="89"/>
    </row>
    <row r="750" spans="7:9" x14ac:dyDescent="0.3">
      <c r="G750">
        <v>10208</v>
      </c>
      <c r="H750" s="6">
        <v>1511.7601936842107</v>
      </c>
      <c r="I750" s="89"/>
    </row>
    <row r="751" spans="7:9" x14ac:dyDescent="0.3">
      <c r="G751">
        <v>10258</v>
      </c>
      <c r="H751" s="6">
        <v>0</v>
      </c>
      <c r="I751" s="89"/>
    </row>
    <row r="752" spans="7:9" x14ac:dyDescent="0.3">
      <c r="G752">
        <v>10277</v>
      </c>
      <c r="H752" s="6">
        <v>1547.20496</v>
      </c>
      <c r="I752" s="89"/>
    </row>
    <row r="753" spans="7:9" x14ac:dyDescent="0.3">
      <c r="G753">
        <v>10291</v>
      </c>
      <c r="H753" s="6">
        <v>2098.0827368421051</v>
      </c>
      <c r="I753" s="89"/>
    </row>
    <row r="754" spans="7:9" x14ac:dyDescent="0.3">
      <c r="G754">
        <v>10292</v>
      </c>
      <c r="H754" s="6">
        <v>2346.5027621052632</v>
      </c>
      <c r="I754" s="89"/>
    </row>
    <row r="755" spans="7:9" x14ac:dyDescent="0.3">
      <c r="G755">
        <v>10295</v>
      </c>
      <c r="H755" s="6">
        <v>1584.793496</v>
      </c>
      <c r="I755" s="89"/>
    </row>
    <row r="756" spans="7:9" x14ac:dyDescent="0.3">
      <c r="G756">
        <v>10297</v>
      </c>
      <c r="H756" s="6">
        <v>1878.3739999999998</v>
      </c>
      <c r="I756" s="89"/>
    </row>
    <row r="757" spans="7:9" x14ac:dyDescent="0.3">
      <c r="G757">
        <v>10298</v>
      </c>
      <c r="H757" s="6">
        <v>2296.5398479999999</v>
      </c>
      <c r="I757" s="89"/>
    </row>
    <row r="758" spans="7:9" x14ac:dyDescent="0.3">
      <c r="G758">
        <v>10357</v>
      </c>
      <c r="H758" s="6">
        <v>1817.9595760000002</v>
      </c>
      <c r="I758" s="89"/>
    </row>
    <row r="759" spans="7:9" x14ac:dyDescent="0.3">
      <c r="G759">
        <v>10429</v>
      </c>
      <c r="H759" s="6">
        <v>1402.356704</v>
      </c>
      <c r="I759" s="89"/>
    </row>
    <row r="760" spans="7:9" x14ac:dyDescent="0.3">
      <c r="G760">
        <v>10457</v>
      </c>
      <c r="H760" s="6">
        <v>2488.1508560000002</v>
      </c>
      <c r="I760" s="89"/>
    </row>
    <row r="761" spans="7:9" x14ac:dyDescent="0.3">
      <c r="G761">
        <v>10489</v>
      </c>
      <c r="H761" s="6">
        <v>2670.7207280000002</v>
      </c>
      <c r="I761" s="89"/>
    </row>
    <row r="762" spans="7:9" x14ac:dyDescent="0.3">
      <c r="G762">
        <v>10493</v>
      </c>
      <c r="H762" s="6">
        <v>0</v>
      </c>
      <c r="I762" s="89"/>
    </row>
    <row r="763" spans="7:9" x14ac:dyDescent="0.3">
      <c r="G763">
        <v>10496</v>
      </c>
      <c r="H763" s="6">
        <v>1720.9620042105264</v>
      </c>
      <c r="I763" s="89"/>
    </row>
    <row r="764" spans="7:9" x14ac:dyDescent="0.3">
      <c r="G764">
        <v>10499</v>
      </c>
      <c r="H764" s="6">
        <v>1922.5618880000002</v>
      </c>
      <c r="I764" s="89"/>
    </row>
    <row r="765" spans="7:9" x14ac:dyDescent="0.3">
      <c r="G765">
        <v>10503</v>
      </c>
      <c r="H765" s="6">
        <v>1524.81636</v>
      </c>
      <c r="I765" s="89"/>
    </row>
    <row r="766" spans="7:9" x14ac:dyDescent="0.3">
      <c r="G766">
        <v>10504</v>
      </c>
      <c r="H766" s="6">
        <v>1478.859608</v>
      </c>
      <c r="I766" s="89"/>
    </row>
    <row r="767" spans="7:9" x14ac:dyDescent="0.3">
      <c r="G767">
        <v>10508</v>
      </c>
      <c r="H767" s="6">
        <v>1230.504136</v>
      </c>
      <c r="I767" s="89"/>
    </row>
    <row r="768" spans="7:9" x14ac:dyDescent="0.3">
      <c r="G768">
        <v>10513</v>
      </c>
      <c r="H768" s="6">
        <v>1083.9297040000001</v>
      </c>
      <c r="I768" s="89"/>
    </row>
    <row r="769" spans="7:9" x14ac:dyDescent="0.3">
      <c r="G769">
        <v>10518</v>
      </c>
      <c r="H769" s="6">
        <v>2210.1519200000002</v>
      </c>
      <c r="I769" s="89"/>
    </row>
    <row r="770" spans="7:9" x14ac:dyDescent="0.3">
      <c r="G770">
        <v>10531</v>
      </c>
      <c r="H770" s="6">
        <v>1890.9773840000003</v>
      </c>
      <c r="I770" s="89"/>
    </row>
    <row r="771" spans="7:9" x14ac:dyDescent="0.3">
      <c r="G771">
        <v>10538</v>
      </c>
      <c r="H771" s="6">
        <v>1481.7166320000001</v>
      </c>
      <c r="I771" s="89"/>
    </row>
    <row r="772" spans="7:9" x14ac:dyDescent="0.3">
      <c r="G772">
        <v>10599</v>
      </c>
      <c r="H772" s="6">
        <v>-33.663248000000003</v>
      </c>
      <c r="I772" s="89"/>
    </row>
    <row r="773" spans="7:9" x14ac:dyDescent="0.3">
      <c r="G773">
        <v>10601</v>
      </c>
      <c r="H773" s="6">
        <v>1972.2644715789475</v>
      </c>
      <c r="I773" s="89"/>
    </row>
    <row r="774" spans="7:9" x14ac:dyDescent="0.3">
      <c r="G774">
        <v>10685</v>
      </c>
      <c r="H774" s="6">
        <v>1698.3601600000002</v>
      </c>
      <c r="I774" s="89"/>
    </row>
    <row r="775" spans="7:9" x14ac:dyDescent="0.3">
      <c r="G775">
        <v>10692</v>
      </c>
      <c r="H775" s="6">
        <v>1582.467224</v>
      </c>
      <c r="I775" s="89"/>
    </row>
    <row r="776" spans="7:9" x14ac:dyDescent="0.3">
      <c r="G776">
        <v>10721</v>
      </c>
      <c r="H776" s="6">
        <v>1849.2566320000003</v>
      </c>
      <c r="I776" s="89"/>
    </row>
    <row r="777" spans="7:9" x14ac:dyDescent="0.3">
      <c r="G777">
        <v>10723</v>
      </c>
      <c r="H777" s="6">
        <v>0</v>
      </c>
      <c r="I777" s="89"/>
    </row>
    <row r="778" spans="7:9" x14ac:dyDescent="0.3">
      <c r="G778">
        <v>10738</v>
      </c>
      <c r="H778" s="6">
        <v>2504.8356800000001</v>
      </c>
      <c r="I778" s="89"/>
    </row>
    <row r="779" spans="7:9" x14ac:dyDescent="0.3">
      <c r="G779">
        <v>10744</v>
      </c>
      <c r="H779" s="6">
        <v>1274.4103359999999</v>
      </c>
      <c r="I779" s="89"/>
    </row>
    <row r="780" spans="7:9" x14ac:dyDescent="0.3">
      <c r="G780">
        <v>10746</v>
      </c>
      <c r="H780" s="6">
        <v>2152.2315644444448</v>
      </c>
      <c r="I780" s="89"/>
    </row>
    <row r="781" spans="7:9" x14ac:dyDescent="0.3">
      <c r="G781">
        <v>10759</v>
      </c>
      <c r="H781" s="6">
        <v>-28.548840000000002</v>
      </c>
      <c r="I781" s="89"/>
    </row>
    <row r="782" spans="7:9" x14ac:dyDescent="0.3">
      <c r="G782">
        <v>10762</v>
      </c>
      <c r="H782" s="6">
        <v>-130.82024799999999</v>
      </c>
      <c r="I782" s="89"/>
    </row>
    <row r="783" spans="7:9" x14ac:dyDescent="0.3">
      <c r="G783">
        <v>10764</v>
      </c>
      <c r="H783" s="6">
        <v>2452.7671599999999</v>
      </c>
      <c r="I783" s="89"/>
    </row>
    <row r="784" spans="7:9" x14ac:dyDescent="0.3">
      <c r="G784">
        <v>10766</v>
      </c>
      <c r="H784" s="6">
        <v>0</v>
      </c>
      <c r="I784" s="89"/>
    </row>
    <row r="785" spans="7:9" x14ac:dyDescent="0.3">
      <c r="G785">
        <v>11322</v>
      </c>
      <c r="H785" s="6">
        <v>1386.3251115789476</v>
      </c>
      <c r="I785" s="89"/>
    </row>
    <row r="786" spans="7:9" x14ac:dyDescent="0.3">
      <c r="G786">
        <v>11324</v>
      </c>
      <c r="H786" s="6">
        <v>1805.1980960000001</v>
      </c>
      <c r="I786" s="89"/>
    </row>
    <row r="787" spans="7:9" x14ac:dyDescent="0.3">
      <c r="G787">
        <v>11327</v>
      </c>
      <c r="H787" s="6">
        <v>2669.8745178947374</v>
      </c>
      <c r="I787" s="89"/>
    </row>
    <row r="788" spans="7:9" x14ac:dyDescent="0.3">
      <c r="G788">
        <v>11331</v>
      </c>
      <c r="H788" s="6">
        <v>1912.1927040000003</v>
      </c>
      <c r="I788" s="89"/>
    </row>
    <row r="789" spans="7:9" x14ac:dyDescent="0.3">
      <c r="G789">
        <v>11337</v>
      </c>
      <c r="H789" s="6">
        <v>1320.0847440000002</v>
      </c>
      <c r="I789" s="89"/>
    </row>
    <row r="790" spans="7:9" x14ac:dyDescent="0.3">
      <c r="G790">
        <v>11352</v>
      </c>
      <c r="H790" s="6">
        <v>1335.8184080000001</v>
      </c>
      <c r="I790" s="89"/>
    </row>
    <row r="791" spans="7:9" x14ac:dyDescent="0.3">
      <c r="G791">
        <v>11368</v>
      </c>
      <c r="H791" s="6">
        <v>3095.7106863157896</v>
      </c>
      <c r="I791" s="89"/>
    </row>
    <row r="792" spans="7:9" x14ac:dyDescent="0.3">
      <c r="G792">
        <v>11373</v>
      </c>
      <c r="H792" s="6">
        <v>1233.7864</v>
      </c>
      <c r="I792" s="89"/>
    </row>
    <row r="793" spans="7:9" x14ac:dyDescent="0.3">
      <c r="G793">
        <v>11394</v>
      </c>
      <c r="H793" s="6">
        <v>1041.3394105263158</v>
      </c>
      <c r="I793" s="89"/>
    </row>
    <row r="794" spans="7:9" x14ac:dyDescent="0.3">
      <c r="G794">
        <v>11400</v>
      </c>
      <c r="H794" s="6">
        <v>2950.8038133333339</v>
      </c>
      <c r="I794" s="89"/>
    </row>
    <row r="795" spans="7:9" x14ac:dyDescent="0.3">
      <c r="G795">
        <v>11406</v>
      </c>
      <c r="H795" s="6">
        <v>2837.2487600000004</v>
      </c>
      <c r="I795" s="89"/>
    </row>
    <row r="796" spans="7:9" x14ac:dyDescent="0.3">
      <c r="G796">
        <v>11443</v>
      </c>
      <c r="H796" s="6">
        <v>6093.5492799999993</v>
      </c>
      <c r="I796" s="89"/>
    </row>
    <row r="797" spans="7:9" x14ac:dyDescent="0.3">
      <c r="G797">
        <v>11448</v>
      </c>
      <c r="H797" s="6">
        <v>2524.8286079999998</v>
      </c>
      <c r="I797" s="89"/>
    </row>
    <row r="798" spans="7:9" x14ac:dyDescent="0.3">
      <c r="G798">
        <v>11465</v>
      </c>
      <c r="H798" s="6">
        <v>2161.942475789474</v>
      </c>
      <c r="I798" s="89"/>
    </row>
    <row r="799" spans="7:9" x14ac:dyDescent="0.3">
      <c r="G799">
        <v>11478</v>
      </c>
      <c r="H799" s="6">
        <v>1432.4138000000003</v>
      </c>
      <c r="I799" s="89"/>
    </row>
    <row r="800" spans="7:9" x14ac:dyDescent="0.3">
      <c r="G800">
        <v>11493</v>
      </c>
      <c r="H800" s="6">
        <v>0</v>
      </c>
      <c r="I800" s="89"/>
    </row>
    <row r="801" spans="7:9" x14ac:dyDescent="0.3">
      <c r="G801">
        <v>11519</v>
      </c>
      <c r="H801" s="6">
        <v>-18.426663999999999</v>
      </c>
      <c r="I801" s="89"/>
    </row>
    <row r="802" spans="7:9" x14ac:dyDescent="0.3">
      <c r="G802">
        <v>11576</v>
      </c>
      <c r="H802" s="6">
        <v>1861.9830933333333</v>
      </c>
      <c r="I802" s="89"/>
    </row>
    <row r="803" spans="7:9" x14ac:dyDescent="0.3">
      <c r="G803">
        <v>11597</v>
      </c>
      <c r="H803" s="6">
        <v>66.35296000000001</v>
      </c>
      <c r="I803" s="89"/>
    </row>
    <row r="804" spans="7:9" x14ac:dyDescent="0.3">
      <c r="G804">
        <v>11598</v>
      </c>
      <c r="H804" s="6">
        <v>481.71829894736851</v>
      </c>
      <c r="I804" s="89"/>
    </row>
    <row r="805" spans="7:9" x14ac:dyDescent="0.3">
      <c r="G805">
        <v>11601</v>
      </c>
      <c r="H805" s="6">
        <v>-183.61387789473685</v>
      </c>
      <c r="I805" s="89"/>
    </row>
    <row r="806" spans="7:9" x14ac:dyDescent="0.3">
      <c r="G806">
        <v>11610</v>
      </c>
      <c r="H806" s="6">
        <v>1509.4898273684212</v>
      </c>
      <c r="I806" s="89"/>
    </row>
    <row r="807" spans="7:9" x14ac:dyDescent="0.3">
      <c r="G807">
        <v>11612</v>
      </c>
      <c r="H807" s="6">
        <v>-110.40611368421054</v>
      </c>
      <c r="I807" s="89"/>
    </row>
    <row r="808" spans="7:9" x14ac:dyDescent="0.3">
      <c r="G808">
        <v>11620</v>
      </c>
      <c r="H808" s="6">
        <v>1494.8612800000001</v>
      </c>
      <c r="I808" s="89"/>
    </row>
    <row r="809" spans="7:9" x14ac:dyDescent="0.3">
      <c r="G809">
        <v>11657</v>
      </c>
      <c r="H809" s="6">
        <v>2457.5915359999999</v>
      </c>
      <c r="I809" s="89"/>
    </row>
    <row r="810" spans="7:9" x14ac:dyDescent="0.3">
      <c r="G810">
        <v>11671</v>
      </c>
      <c r="H810" s="6">
        <v>2242.4168320000003</v>
      </c>
      <c r="I810" s="89"/>
    </row>
    <row r="811" spans="7:9" x14ac:dyDescent="0.3">
      <c r="G811">
        <v>11675</v>
      </c>
      <c r="H811" s="6">
        <v>1809.03484</v>
      </c>
      <c r="I811" s="89"/>
    </row>
    <row r="812" spans="7:9" x14ac:dyDescent="0.3">
      <c r="G812">
        <v>11683</v>
      </c>
      <c r="H812" s="6">
        <v>-65.082608000000008</v>
      </c>
      <c r="I812" s="89"/>
    </row>
    <row r="813" spans="7:9" x14ac:dyDescent="0.3">
      <c r="G813">
        <v>11690</v>
      </c>
      <c r="H813" s="6">
        <v>0</v>
      </c>
      <c r="I813" s="89"/>
    </row>
    <row r="814" spans="7:9" x14ac:dyDescent="0.3">
      <c r="G814">
        <v>11692</v>
      </c>
      <c r="H814" s="6">
        <v>-5.0392000000001651E-2</v>
      </c>
      <c r="I814" s="89"/>
    </row>
    <row r="815" spans="7:9" x14ac:dyDescent="0.3">
      <c r="G815">
        <v>11700</v>
      </c>
      <c r="H815" s="6">
        <v>287.73635200000001</v>
      </c>
      <c r="I815" s="89"/>
    </row>
    <row r="816" spans="7:9" x14ac:dyDescent="0.3">
      <c r="G816">
        <v>12002</v>
      </c>
      <c r="H816" s="6">
        <v>0</v>
      </c>
      <c r="I816" s="89"/>
    </row>
    <row r="817" spans="7:9" x14ac:dyDescent="0.3">
      <c r="G817">
        <v>12003</v>
      </c>
      <c r="H817" s="6">
        <v>1591.8642480000001</v>
      </c>
      <c r="I817" s="89"/>
    </row>
    <row r="818" spans="7:9" x14ac:dyDescent="0.3">
      <c r="G818">
        <v>12005</v>
      </c>
      <c r="H818" s="6">
        <v>1052.0342000000001</v>
      </c>
      <c r="I818" s="89"/>
    </row>
    <row r="819" spans="7:9" x14ac:dyDescent="0.3">
      <c r="G819">
        <v>12006</v>
      </c>
      <c r="H819" s="6">
        <v>1319.8319760000004</v>
      </c>
      <c r="I819" s="89"/>
    </row>
    <row r="820" spans="7:9" x14ac:dyDescent="0.3">
      <c r="G820">
        <v>12011</v>
      </c>
      <c r="H820" s="6">
        <v>1152.5083199999999</v>
      </c>
      <c r="I820" s="89"/>
    </row>
    <row r="821" spans="7:9" x14ac:dyDescent="0.3">
      <c r="G821">
        <v>12013</v>
      </c>
      <c r="H821" s="6">
        <v>1281.7304640000002</v>
      </c>
      <c r="I821" s="89"/>
    </row>
    <row r="822" spans="7:9" x14ac:dyDescent="0.3">
      <c r="G822">
        <v>12014</v>
      </c>
      <c r="H822" s="6">
        <v>861.76802399999997</v>
      </c>
      <c r="I822" s="89"/>
    </row>
    <row r="823" spans="7:9" x14ac:dyDescent="0.3">
      <c r="G823">
        <v>12016</v>
      </c>
      <c r="H823" s="6">
        <v>861.10932000000003</v>
      </c>
      <c r="I823" s="89"/>
    </row>
    <row r="824" spans="7:9" x14ac:dyDescent="0.3">
      <c r="G824">
        <v>12018</v>
      </c>
      <c r="H824" s="6">
        <v>1318.9801120000002</v>
      </c>
      <c r="I824" s="89"/>
    </row>
    <row r="825" spans="7:9" x14ac:dyDescent="0.3">
      <c r="G825">
        <v>12019</v>
      </c>
      <c r="H825" s="6">
        <v>1844.1347679999999</v>
      </c>
      <c r="I825" s="89"/>
    </row>
    <row r="826" spans="7:9" x14ac:dyDescent="0.3">
      <c r="G826">
        <v>12020</v>
      </c>
      <c r="H826" s="6">
        <v>0</v>
      </c>
      <c r="I826" s="89"/>
    </row>
    <row r="827" spans="7:9" x14ac:dyDescent="0.3">
      <c r="G827">
        <v>12021</v>
      </c>
      <c r="H827" s="6">
        <v>-31.965498947368424</v>
      </c>
      <c r="I827" s="89"/>
    </row>
    <row r="828" spans="7:9" x14ac:dyDescent="0.3">
      <c r="G828">
        <v>12022</v>
      </c>
      <c r="H828" s="6">
        <v>1645.0777936842107</v>
      </c>
      <c r="I828" s="89"/>
    </row>
    <row r="829" spans="7:9" x14ac:dyDescent="0.3">
      <c r="G829">
        <v>12023</v>
      </c>
      <c r="H829" s="6">
        <v>-123.23772631578947</v>
      </c>
      <c r="I829" s="89"/>
    </row>
    <row r="830" spans="7:9" x14ac:dyDescent="0.3">
      <c r="G830">
        <v>12025</v>
      </c>
      <c r="H830" s="6">
        <v>0</v>
      </c>
      <c r="I830" s="89"/>
    </row>
    <row r="831" spans="7:9" x14ac:dyDescent="0.3">
      <c r="G831">
        <v>13008</v>
      </c>
      <c r="H831" s="6">
        <v>1715.2896880000001</v>
      </c>
      <c r="I831" s="89"/>
    </row>
    <row r="832" spans="7:9" x14ac:dyDescent="0.3">
      <c r="G832">
        <v>13032</v>
      </c>
      <c r="H832" s="6">
        <v>1371.9675200000001</v>
      </c>
      <c r="I832" s="89"/>
    </row>
    <row r="833" spans="7:9" x14ac:dyDescent="0.3">
      <c r="G833">
        <v>13050</v>
      </c>
      <c r="H833" s="6">
        <v>0</v>
      </c>
      <c r="I833" s="89"/>
    </row>
    <row r="834" spans="7:9" x14ac:dyDescent="0.3">
      <c r="G834">
        <v>13083</v>
      </c>
      <c r="H834" s="6">
        <v>3150.6030640000004</v>
      </c>
      <c r="I834" s="89"/>
    </row>
    <row r="835" spans="7:9" x14ac:dyDescent="0.3">
      <c r="G835">
        <v>13092</v>
      </c>
      <c r="H835" s="6">
        <v>2881.5343360000002</v>
      </c>
      <c r="I835" s="89"/>
    </row>
    <row r="836" spans="7:9" x14ac:dyDescent="0.3">
      <c r="G836">
        <v>13107</v>
      </c>
      <c r="H836" s="6">
        <v>0</v>
      </c>
      <c r="I836" s="89"/>
    </row>
    <row r="837" spans="7:9" x14ac:dyDescent="0.3">
      <c r="G837">
        <v>13147</v>
      </c>
      <c r="H837" s="6">
        <v>1956.3176673684211</v>
      </c>
      <c r="I837" s="89"/>
    </row>
    <row r="838" spans="7:9" x14ac:dyDescent="0.3">
      <c r="G838">
        <v>13150</v>
      </c>
      <c r="H838" s="6">
        <v>1642.4186720000002</v>
      </c>
      <c r="I838" s="89"/>
    </row>
    <row r="839" spans="7:9" x14ac:dyDescent="0.3">
      <c r="G839">
        <v>14013</v>
      </c>
      <c r="H839" s="6">
        <v>-75.660040000000009</v>
      </c>
      <c r="I839" s="89"/>
    </row>
    <row r="840" spans="7:9" x14ac:dyDescent="0.3">
      <c r="G840">
        <v>14057</v>
      </c>
      <c r="H840" s="6">
        <v>1707.4131440000001</v>
      </c>
      <c r="I840" s="89">
        <v>0</v>
      </c>
    </row>
    <row r="841" spans="7:9" x14ac:dyDescent="0.3">
      <c r="G841">
        <v>14931</v>
      </c>
      <c r="H841" s="6">
        <v>-1154.7826080000002</v>
      </c>
      <c r="I841" s="89"/>
    </row>
    <row r="842" spans="7:9" x14ac:dyDescent="0.3">
      <c r="G842">
        <v>14950</v>
      </c>
      <c r="H842" s="6">
        <v>-52.946856000000004</v>
      </c>
      <c r="I842" s="89"/>
    </row>
    <row r="843" spans="7:9" x14ac:dyDescent="0.3">
      <c r="G843">
        <v>14961</v>
      </c>
      <c r="H843" s="6">
        <v>-215.807368</v>
      </c>
      <c r="I843" s="89"/>
    </row>
    <row r="844" spans="7:9" x14ac:dyDescent="0.3">
      <c r="G844">
        <v>14972</v>
      </c>
      <c r="H844" s="6">
        <v>-1227.5862</v>
      </c>
      <c r="I844" s="89"/>
    </row>
    <row r="845" spans="7:9" x14ac:dyDescent="0.3">
      <c r="G845">
        <v>14982</v>
      </c>
      <c r="H845" s="6">
        <v>-176.63040000000001</v>
      </c>
      <c r="I845" s="89"/>
    </row>
    <row r="846" spans="7:9" x14ac:dyDescent="0.3">
      <c r="G846">
        <v>14993</v>
      </c>
      <c r="H846" s="6">
        <v>-1648.275856</v>
      </c>
      <c r="I846" s="89"/>
    </row>
    <row r="847" spans="7:9" x14ac:dyDescent="0.3">
      <c r="G847">
        <v>15004</v>
      </c>
      <c r="H847" s="6">
        <v>-153.10344800000001</v>
      </c>
      <c r="I847" s="89"/>
    </row>
    <row r="848" spans="7:9" x14ac:dyDescent="0.3">
      <c r="G848">
        <v>15013</v>
      </c>
      <c r="H848" s="6">
        <v>-1634.4827520000001</v>
      </c>
      <c r="I848" s="89"/>
    </row>
    <row r="849" spans="7:9" x14ac:dyDescent="0.3">
      <c r="G849">
        <v>15025</v>
      </c>
      <c r="H849" s="6">
        <v>-1496.5517221052633</v>
      </c>
      <c r="I849" s="89"/>
    </row>
    <row r="850" spans="7:9" x14ac:dyDescent="0.3">
      <c r="G850">
        <v>15027</v>
      </c>
      <c r="H850" s="6">
        <v>1148.51944</v>
      </c>
      <c r="I850" s="89"/>
    </row>
    <row r="851" spans="7:9" x14ac:dyDescent="0.3">
      <c r="G851">
        <v>15035</v>
      </c>
      <c r="H851" s="6">
        <v>-1503.4482720000001</v>
      </c>
      <c r="I851" s="89"/>
    </row>
    <row r="852" spans="7:9" x14ac:dyDescent="0.3">
      <c r="G852">
        <v>15046</v>
      </c>
      <c r="H852" s="6">
        <v>-1039.3162319999999</v>
      </c>
      <c r="I852" s="89"/>
    </row>
    <row r="853" spans="7:9" x14ac:dyDescent="0.3">
      <c r="G853">
        <v>15056</v>
      </c>
      <c r="H853" s="6">
        <v>-1324.2346400000001</v>
      </c>
      <c r="I853" s="89"/>
    </row>
    <row r="854" spans="7:9" x14ac:dyDescent="0.3">
      <c r="G854">
        <v>15078</v>
      </c>
      <c r="H854" s="6">
        <v>378.73360000000002</v>
      </c>
      <c r="I854" s="89"/>
    </row>
    <row r="855" spans="7:9" x14ac:dyDescent="0.3">
      <c r="G855">
        <v>15087</v>
      </c>
      <c r="H855" s="6">
        <v>0</v>
      </c>
      <c r="I855" s="89"/>
    </row>
    <row r="856" spans="7:9" x14ac:dyDescent="0.3">
      <c r="G856">
        <v>15094</v>
      </c>
      <c r="H856" s="6">
        <v>750.22223200000008</v>
      </c>
      <c r="I856" s="89"/>
    </row>
    <row r="857" spans="7:9" x14ac:dyDescent="0.3">
      <c r="G857">
        <v>15096</v>
      </c>
      <c r="H857" s="6">
        <v>0</v>
      </c>
      <c r="I857" s="89"/>
    </row>
    <row r="858" spans="7:9" x14ac:dyDescent="0.3">
      <c r="G858">
        <v>15098</v>
      </c>
      <c r="H858" s="6">
        <v>-33.741384000000004</v>
      </c>
      <c r="I858" s="89"/>
    </row>
    <row r="859" spans="7:9" x14ac:dyDescent="0.3">
      <c r="G859">
        <v>15104</v>
      </c>
      <c r="H859" s="6">
        <v>-434.42218105263157</v>
      </c>
      <c r="I859" s="89"/>
    </row>
    <row r="860" spans="7:9" x14ac:dyDescent="0.3">
      <c r="G860">
        <v>15106</v>
      </c>
      <c r="H860" s="6">
        <v>1238.84772</v>
      </c>
      <c r="I860" s="89"/>
    </row>
    <row r="861" spans="7:9" x14ac:dyDescent="0.3">
      <c r="G861">
        <v>15109</v>
      </c>
      <c r="H861" s="6">
        <v>138.37692799999999</v>
      </c>
      <c r="I861" s="89"/>
    </row>
    <row r="862" spans="7:9" x14ac:dyDescent="0.3">
      <c r="G862">
        <v>15110</v>
      </c>
      <c r="H862" s="6">
        <v>-128.48052000000001</v>
      </c>
      <c r="I862" s="89"/>
    </row>
    <row r="863" spans="7:9" x14ac:dyDescent="0.3">
      <c r="G863">
        <v>15112</v>
      </c>
      <c r="H863" s="6">
        <v>204.51372800000001</v>
      </c>
      <c r="I863" s="89"/>
    </row>
    <row r="864" spans="7:9" x14ac:dyDescent="0.3">
      <c r="G864">
        <v>15115</v>
      </c>
      <c r="H864" s="6">
        <v>0</v>
      </c>
      <c r="I864" s="89"/>
    </row>
    <row r="865" spans="7:9" x14ac:dyDescent="0.3">
      <c r="G865">
        <v>15124</v>
      </c>
      <c r="H865" s="6">
        <v>102.25686400000001</v>
      </c>
      <c r="I865" s="89"/>
    </row>
    <row r="866" spans="7:9" x14ac:dyDescent="0.3">
      <c r="G866">
        <v>15126</v>
      </c>
      <c r="H866" s="6">
        <v>395.10444000000007</v>
      </c>
      <c r="I866" s="89"/>
    </row>
    <row r="867" spans="7:9" x14ac:dyDescent="0.3">
      <c r="G867">
        <v>19002</v>
      </c>
      <c r="H867" s="6">
        <v>2326.1644294736843</v>
      </c>
      <c r="I867" s="89"/>
    </row>
    <row r="868" spans="7:9" x14ac:dyDescent="0.3">
      <c r="G868">
        <v>19019</v>
      </c>
      <c r="H868" s="6">
        <v>2091.9332159999999</v>
      </c>
      <c r="I868" s="89"/>
    </row>
    <row r="869" spans="7:9" x14ac:dyDescent="0.3">
      <c r="G869">
        <v>19024</v>
      </c>
      <c r="H869" s="6">
        <v>2518.5224800000001</v>
      </c>
      <c r="I869" s="89"/>
    </row>
    <row r="870" spans="7:9" x14ac:dyDescent="0.3">
      <c r="G870">
        <v>19063</v>
      </c>
      <c r="H870" s="6">
        <v>3937.075304</v>
      </c>
      <c r="I870" s="89"/>
    </row>
    <row r="871" spans="7:9" x14ac:dyDescent="0.3">
      <c r="G871">
        <v>19064</v>
      </c>
      <c r="H871" s="6">
        <v>2081.5979199999997</v>
      </c>
      <c r="I871" s="89"/>
    </row>
    <row r="872" spans="7:9" x14ac:dyDescent="0.3">
      <c r="G872">
        <v>19088</v>
      </c>
      <c r="H872" s="6">
        <v>2707.6414159999999</v>
      </c>
      <c r="I872" s="89"/>
    </row>
    <row r="873" spans="7:9" x14ac:dyDescent="0.3">
      <c r="G873">
        <v>19137</v>
      </c>
      <c r="H873" s="6">
        <v>2309.8514480000003</v>
      </c>
      <c r="I873" s="89"/>
    </row>
    <row r="874" spans="7:9" x14ac:dyDescent="0.3">
      <c r="G874">
        <v>19147</v>
      </c>
      <c r="H874" s="6">
        <v>2981.9283600000003</v>
      </c>
      <c r="I874" s="89"/>
    </row>
    <row r="875" spans="7:9" x14ac:dyDescent="0.3">
      <c r="G875">
        <v>19148</v>
      </c>
      <c r="H875" s="6">
        <v>2169.855744</v>
      </c>
      <c r="I875" s="89"/>
    </row>
    <row r="876" spans="7:9" x14ac:dyDescent="0.3">
      <c r="G876">
        <v>19156</v>
      </c>
      <c r="H876" s="6">
        <v>2679.6863200000003</v>
      </c>
      <c r="I876" s="89"/>
    </row>
    <row r="877" spans="7:9" x14ac:dyDescent="0.3">
      <c r="G877">
        <v>19200</v>
      </c>
      <c r="H877" s="6">
        <v>792.34537599999999</v>
      </c>
      <c r="I877" s="89"/>
    </row>
    <row r="878" spans="7:9" x14ac:dyDescent="0.3">
      <c r="G878">
        <v>19215</v>
      </c>
      <c r="H878" s="6">
        <v>2194.2754273684213</v>
      </c>
      <c r="I878" s="89"/>
    </row>
    <row r="879" spans="7:9" x14ac:dyDescent="0.3">
      <c r="G879">
        <v>19219</v>
      </c>
      <c r="H879" s="6">
        <v>1597.6050640000003</v>
      </c>
      <c r="I879" s="89"/>
    </row>
    <row r="880" spans="7:9" x14ac:dyDescent="0.3">
      <c r="G880">
        <v>19228</v>
      </c>
      <c r="H880" s="6">
        <v>2253.879872</v>
      </c>
      <c r="I880" s="89"/>
    </row>
    <row r="881" spans="7:9" x14ac:dyDescent="0.3">
      <c r="G881">
        <v>19235</v>
      </c>
      <c r="H881" s="6">
        <v>1422.0754960000002</v>
      </c>
      <c r="I881" s="89"/>
    </row>
    <row r="882" spans="7:9" x14ac:dyDescent="0.3">
      <c r="G882">
        <v>19246</v>
      </c>
      <c r="H882" s="6">
        <v>1580.5127040000002</v>
      </c>
      <c r="I882" s="89"/>
    </row>
    <row r="883" spans="7:9" x14ac:dyDescent="0.3">
      <c r="G883">
        <v>19249</v>
      </c>
      <c r="H883" s="6">
        <v>7958.6900880000003</v>
      </c>
      <c r="I883" s="89"/>
    </row>
    <row r="884" spans="7:9" x14ac:dyDescent="0.3">
      <c r="G884">
        <v>19260</v>
      </c>
      <c r="H884" s="6">
        <v>12070.240160000001</v>
      </c>
      <c r="I884" s="89"/>
    </row>
    <row r="885" spans="7:9" x14ac:dyDescent="0.3">
      <c r="G885">
        <v>19268</v>
      </c>
      <c r="H885" s="6">
        <v>2117.554024</v>
      </c>
      <c r="I885" s="89"/>
    </row>
    <row r="886" spans="7:9" x14ac:dyDescent="0.3">
      <c r="G886">
        <v>19286</v>
      </c>
      <c r="H886" s="6">
        <v>1616.1830640000001</v>
      </c>
      <c r="I886" s="89"/>
    </row>
    <row r="887" spans="7:9" x14ac:dyDescent="0.3">
      <c r="G887">
        <v>19310</v>
      </c>
      <c r="H887" s="6">
        <v>2755.8018640000005</v>
      </c>
      <c r="I887" s="89"/>
    </row>
    <row r="888" spans="7:9" x14ac:dyDescent="0.3">
      <c r="G888">
        <v>19348</v>
      </c>
      <c r="H888" s="6">
        <v>0</v>
      </c>
      <c r="I888" s="89"/>
    </row>
    <row r="889" spans="7:9" x14ac:dyDescent="0.3">
      <c r="G889">
        <v>19411</v>
      </c>
      <c r="H889" s="6">
        <v>1603.1175200000002</v>
      </c>
      <c r="I889" s="89"/>
    </row>
    <row r="890" spans="7:9" x14ac:dyDescent="0.3">
      <c r="G890">
        <v>19417</v>
      </c>
      <c r="H890" s="6">
        <v>1730.76332</v>
      </c>
      <c r="I890" s="89"/>
    </row>
    <row r="891" spans="7:9" x14ac:dyDescent="0.3">
      <c r="G891">
        <v>20036</v>
      </c>
      <c r="H891" s="6">
        <v>497.53184000000005</v>
      </c>
      <c r="I891" s="89"/>
    </row>
    <row r="892" spans="7:9" x14ac:dyDescent="0.3">
      <c r="G892">
        <v>20044</v>
      </c>
      <c r="H892" s="6">
        <v>1539.1173680000002</v>
      </c>
      <c r="I892" s="89"/>
    </row>
    <row r="893" spans="7:9" x14ac:dyDescent="0.3">
      <c r="G893">
        <v>20047</v>
      </c>
      <c r="H893" s="6">
        <v>2167.5161120000002</v>
      </c>
      <c r="I893" s="89"/>
    </row>
    <row r="894" spans="7:9" x14ac:dyDescent="0.3">
      <c r="G894">
        <v>20061</v>
      </c>
      <c r="H894" s="6">
        <v>1799.667616</v>
      </c>
      <c r="I894" s="89"/>
    </row>
    <row r="895" spans="7:9" x14ac:dyDescent="0.3">
      <c r="G895">
        <v>20100</v>
      </c>
      <c r="H895" s="6">
        <v>1141.976504</v>
      </c>
      <c r="I895" s="89"/>
    </row>
    <row r="896" spans="7:9" x14ac:dyDescent="0.3">
      <c r="G896">
        <v>20144</v>
      </c>
      <c r="H896" s="6">
        <v>2406.22172</v>
      </c>
      <c r="I896" s="89"/>
    </row>
    <row r="897" spans="7:9" x14ac:dyDescent="0.3">
      <c r="G897">
        <v>20164</v>
      </c>
      <c r="H897" s="6">
        <v>2173.8655040000003</v>
      </c>
      <c r="I897" s="89"/>
    </row>
    <row r="898" spans="7:9" x14ac:dyDescent="0.3">
      <c r="G898">
        <v>20166</v>
      </c>
      <c r="H898" s="6">
        <v>3971.5953519999998</v>
      </c>
      <c r="I898" s="89"/>
    </row>
    <row r="899" spans="7:9" x14ac:dyDescent="0.3">
      <c r="G899">
        <v>20167</v>
      </c>
      <c r="H899" s="6">
        <v>0</v>
      </c>
      <c r="I899" s="89"/>
    </row>
    <row r="900" spans="7:9" x14ac:dyDescent="0.3">
      <c r="G900">
        <v>20178</v>
      </c>
      <c r="H900" s="6">
        <v>2277.3046640000002</v>
      </c>
      <c r="I900" s="89"/>
    </row>
    <row r="901" spans="7:9" x14ac:dyDescent="0.3">
      <c r="G901">
        <v>20185</v>
      </c>
      <c r="H901" s="6">
        <v>1358.6921440000001</v>
      </c>
      <c r="I901" s="89"/>
    </row>
    <row r="902" spans="7:9" x14ac:dyDescent="0.3">
      <c r="G902">
        <v>20210</v>
      </c>
      <c r="H902" s="6">
        <v>2503.7978480000002</v>
      </c>
      <c r="I902" s="89"/>
    </row>
    <row r="903" spans="7:9" x14ac:dyDescent="0.3">
      <c r="G903">
        <v>20231</v>
      </c>
      <c r="H903" s="6">
        <v>1818.9298159999998</v>
      </c>
      <c r="I903" s="89"/>
    </row>
    <row r="904" spans="7:9" x14ac:dyDescent="0.3">
      <c r="G904">
        <v>20255</v>
      </c>
      <c r="H904" s="6">
        <v>1690.6067360000002</v>
      </c>
      <c r="I904" s="89"/>
    </row>
    <row r="905" spans="7:9" x14ac:dyDescent="0.3">
      <c r="G905">
        <v>20266</v>
      </c>
      <c r="H905" s="6">
        <v>1888.9652960000001</v>
      </c>
      <c r="I905" s="89"/>
    </row>
    <row r="906" spans="7:9" x14ac:dyDescent="0.3">
      <c r="G906">
        <v>20269</v>
      </c>
      <c r="H906" s="6">
        <v>1724.6673920000003</v>
      </c>
      <c r="I906" s="89"/>
    </row>
    <row r="907" spans="7:9" x14ac:dyDescent="0.3">
      <c r="G907">
        <v>20278</v>
      </c>
      <c r="H907" s="6">
        <v>1304.521616</v>
      </c>
      <c r="I907" s="89"/>
    </row>
    <row r="908" spans="7:9" x14ac:dyDescent="0.3">
      <c r="G908">
        <v>20289</v>
      </c>
      <c r="H908" s="6">
        <v>2987.6340399999999</v>
      </c>
      <c r="I908" s="89"/>
    </row>
    <row r="909" spans="7:9" x14ac:dyDescent="0.3">
      <c r="G909">
        <v>20294</v>
      </c>
      <c r="H909" s="6">
        <v>2971.2281920000005</v>
      </c>
      <c r="I909" s="89"/>
    </row>
    <row r="910" spans="7:9" x14ac:dyDescent="0.3">
      <c r="G910">
        <v>20299</v>
      </c>
      <c r="H910" s="6">
        <v>2443.7537520000001</v>
      </c>
      <c r="I910" s="89"/>
    </row>
    <row r="911" spans="7:9" x14ac:dyDescent="0.3">
      <c r="G911">
        <v>20300</v>
      </c>
      <c r="H911" s="6">
        <v>3079.179768</v>
      </c>
      <c r="I911" s="89"/>
    </row>
    <row r="912" spans="7:9" x14ac:dyDescent="0.3">
      <c r="G912">
        <v>20427</v>
      </c>
      <c r="H912" s="6">
        <v>0</v>
      </c>
      <c r="I912" s="89"/>
    </row>
    <row r="913" spans="7:9" x14ac:dyDescent="0.3">
      <c r="G913">
        <v>22700</v>
      </c>
      <c r="H913" s="6">
        <v>10943.015656000001</v>
      </c>
      <c r="I913" s="89"/>
    </row>
    <row r="914" spans="7:9" x14ac:dyDescent="0.3">
      <c r="G914">
        <v>24006</v>
      </c>
      <c r="H914" s="6">
        <v>2872.9958399999996</v>
      </c>
      <c r="I914" s="89"/>
    </row>
    <row r="915" spans="7:9" x14ac:dyDescent="0.3">
      <c r="G915">
        <v>24018</v>
      </c>
      <c r="H915" s="6">
        <v>1667.8206880000002</v>
      </c>
      <c r="I915" s="89"/>
    </row>
    <row r="916" spans="7:9" x14ac:dyDescent="0.3">
      <c r="G916">
        <v>24026</v>
      </c>
      <c r="H916" s="6">
        <v>1419.9774484210527</v>
      </c>
      <c r="I916" s="89"/>
    </row>
    <row r="917" spans="7:9" x14ac:dyDescent="0.3">
      <c r="G917">
        <v>24032</v>
      </c>
      <c r="H917" s="6">
        <v>3360.5659840000003</v>
      </c>
      <c r="I917" s="89"/>
    </row>
    <row r="918" spans="7:9" x14ac:dyDescent="0.3">
      <c r="G918">
        <v>24064</v>
      </c>
      <c r="H918" s="6">
        <v>2409.320608</v>
      </c>
      <c r="I918" s="89"/>
    </row>
    <row r="919" spans="7:9" x14ac:dyDescent="0.3">
      <c r="G919">
        <v>24065</v>
      </c>
      <c r="H919" s="6">
        <v>2916.2176160000004</v>
      </c>
      <c r="I919" s="89"/>
    </row>
    <row r="920" spans="7:9" x14ac:dyDescent="0.3">
      <c r="G920">
        <v>25027</v>
      </c>
      <c r="H920" s="6">
        <v>1667.6516160000001</v>
      </c>
      <c r="I920" s="89"/>
    </row>
    <row r="921" spans="7:9" x14ac:dyDescent="0.3">
      <c r="G921">
        <v>25060</v>
      </c>
      <c r="H921" s="6">
        <v>0</v>
      </c>
      <c r="I921" s="89"/>
    </row>
    <row r="922" spans="7:9" x14ac:dyDescent="0.3">
      <c r="G922">
        <v>25082</v>
      </c>
      <c r="H922" s="6">
        <v>1605.76764</v>
      </c>
      <c r="I922" s="89"/>
    </row>
    <row r="923" spans="7:9" x14ac:dyDescent="0.3">
      <c r="G923">
        <v>25088</v>
      </c>
      <c r="H923" s="6">
        <v>0</v>
      </c>
      <c r="I923" s="89"/>
    </row>
    <row r="924" spans="7:9" x14ac:dyDescent="0.3">
      <c r="G924">
        <v>25101</v>
      </c>
      <c r="H924" s="6">
        <v>2060.7230239999999</v>
      </c>
      <c r="I924" s="89"/>
    </row>
    <row r="925" spans="7:9" x14ac:dyDescent="0.3">
      <c r="G925">
        <v>26002</v>
      </c>
      <c r="H925" s="6">
        <v>132.95155200000002</v>
      </c>
      <c r="I925" s="89"/>
    </row>
    <row r="926" spans="7:9" x14ac:dyDescent="0.3">
      <c r="G926">
        <v>27039</v>
      </c>
      <c r="H926" s="6">
        <v>2273.8904640000001</v>
      </c>
      <c r="I926" s="89"/>
    </row>
    <row r="927" spans="7:9" x14ac:dyDescent="0.3">
      <c r="G927">
        <v>27308</v>
      </c>
      <c r="H927" s="6">
        <v>4601.6680842105261</v>
      </c>
      <c r="I927" s="89"/>
    </row>
    <row r="928" spans="7:9" x14ac:dyDescent="0.3">
      <c r="G928">
        <v>27310</v>
      </c>
      <c r="H928" s="6">
        <v>169.62793600000001</v>
      </c>
      <c r="I928" s="89"/>
    </row>
    <row r="929" spans="7:9" x14ac:dyDescent="0.3">
      <c r="G929">
        <v>27322</v>
      </c>
      <c r="H929" s="6">
        <v>1241.897952</v>
      </c>
      <c r="I929" s="89"/>
    </row>
    <row r="930" spans="7:9" x14ac:dyDescent="0.3">
      <c r="G930">
        <v>27326</v>
      </c>
      <c r="H930" s="6">
        <v>1824.5809440000003</v>
      </c>
      <c r="I930" s="89"/>
    </row>
    <row r="931" spans="7:9" x14ac:dyDescent="0.3">
      <c r="G931">
        <v>27910</v>
      </c>
      <c r="H931" s="6">
        <v>52.974471999999992</v>
      </c>
      <c r="I931" s="89"/>
    </row>
    <row r="932" spans="7:9" x14ac:dyDescent="0.3">
      <c r="G932">
        <v>27911</v>
      </c>
      <c r="H932" s="6">
        <v>337.02291200000002</v>
      </c>
      <c r="I932" s="89"/>
    </row>
    <row r="933" spans="7:9" x14ac:dyDescent="0.3">
      <c r="G933">
        <v>27912</v>
      </c>
      <c r="H933" s="6">
        <v>201.50085052631579</v>
      </c>
      <c r="I933" s="89"/>
    </row>
    <row r="934" spans="7:9" x14ac:dyDescent="0.3">
      <c r="G934">
        <v>27989</v>
      </c>
      <c r="H934" s="6">
        <v>1463.3354240000001</v>
      </c>
      <c r="I934" s="89"/>
    </row>
    <row r="935" spans="7:9" x14ac:dyDescent="0.3">
      <c r="G935">
        <v>27994</v>
      </c>
      <c r="H935" s="6">
        <v>-1.0143760000000002</v>
      </c>
      <c r="I935" s="89"/>
    </row>
    <row r="936" spans="7:9" x14ac:dyDescent="0.3">
      <c r="G936">
        <v>28003</v>
      </c>
      <c r="H936" s="6">
        <v>1250.385248</v>
      </c>
      <c r="I936" s="89"/>
    </row>
    <row r="937" spans="7:9" x14ac:dyDescent="0.3">
      <c r="G937">
        <v>29016</v>
      </c>
      <c r="H937" s="6">
        <v>1138.692904</v>
      </c>
      <c r="I937" s="89"/>
    </row>
    <row r="938" spans="7:9" x14ac:dyDescent="0.3">
      <c r="G938">
        <v>29025</v>
      </c>
      <c r="H938" s="6">
        <v>4426.9527120000002</v>
      </c>
      <c r="I938" s="89"/>
    </row>
    <row r="939" spans="7:9" x14ac:dyDescent="0.3">
      <c r="G939">
        <v>29064</v>
      </c>
      <c r="H939" s="6">
        <v>-24.335648000000003</v>
      </c>
      <c r="I939" s="89"/>
    </row>
    <row r="940" spans="7:9" x14ac:dyDescent="0.3">
      <c r="G940">
        <v>29066</v>
      </c>
      <c r="H940" s="6">
        <v>1263.2292</v>
      </c>
      <c r="I940" s="89"/>
    </row>
    <row r="941" spans="7:9" x14ac:dyDescent="0.3">
      <c r="G941">
        <v>29101</v>
      </c>
      <c r="H941" s="6">
        <v>2603.4258559999998</v>
      </c>
      <c r="I941" s="89"/>
    </row>
    <row r="942" spans="7:9" x14ac:dyDescent="0.3">
      <c r="G942">
        <v>29186</v>
      </c>
      <c r="H942" s="6">
        <v>0</v>
      </c>
      <c r="I942" s="89"/>
    </row>
    <row r="943" spans="7:9" x14ac:dyDescent="0.3">
      <c r="G943">
        <v>29197</v>
      </c>
      <c r="H943" s="6">
        <v>900.17228799999998</v>
      </c>
      <c r="I943" s="89"/>
    </row>
    <row r="944" spans="7:9" x14ac:dyDescent="0.3">
      <c r="G944">
        <v>29198</v>
      </c>
      <c r="H944" s="6">
        <v>1287.8435280000001</v>
      </c>
      <c r="I944" s="89"/>
    </row>
    <row r="945" spans="7:9" x14ac:dyDescent="0.3">
      <c r="G945">
        <v>29200</v>
      </c>
      <c r="H945" s="6">
        <v>2117.7321440000001</v>
      </c>
      <c r="I945" s="89"/>
    </row>
    <row r="946" spans="7:9" x14ac:dyDescent="0.3">
      <c r="G946">
        <v>29204</v>
      </c>
      <c r="H946" s="6">
        <v>1056.9204320000001</v>
      </c>
      <c r="I946" s="89"/>
    </row>
    <row r="947" spans="7:9" x14ac:dyDescent="0.3">
      <c r="G947">
        <v>29251</v>
      </c>
      <c r="H947" s="6">
        <v>1721.158152</v>
      </c>
      <c r="I947" s="89"/>
    </row>
    <row r="948" spans="7:9" x14ac:dyDescent="0.3">
      <c r="G948">
        <v>30003</v>
      </c>
      <c r="H948" s="6">
        <v>2213.6450720000003</v>
      </c>
      <c r="I948" s="89"/>
    </row>
    <row r="949" spans="7:9" x14ac:dyDescent="0.3">
      <c r="G949">
        <v>30027</v>
      </c>
      <c r="H949" s="6">
        <v>3924.8859200000002</v>
      </c>
      <c r="I949" s="89"/>
    </row>
    <row r="950" spans="7:9" x14ac:dyDescent="0.3">
      <c r="G950">
        <v>30070</v>
      </c>
      <c r="H950" s="6">
        <v>1564.650832</v>
      </c>
      <c r="I950" s="89"/>
    </row>
    <row r="951" spans="7:9" x14ac:dyDescent="0.3">
      <c r="G951">
        <v>30166</v>
      </c>
      <c r="H951" s="6">
        <v>0</v>
      </c>
      <c r="I951" s="89"/>
    </row>
    <row r="952" spans="7:9" x14ac:dyDescent="0.3">
      <c r="G952">
        <v>30173</v>
      </c>
      <c r="H952" s="6">
        <v>2179.722448</v>
      </c>
      <c r="I952" s="89"/>
    </row>
    <row r="953" spans="7:9" x14ac:dyDescent="0.3">
      <c r="G953">
        <v>30243</v>
      </c>
      <c r="H953" s="6">
        <v>2468.406328</v>
      </c>
      <c r="I953" s="89"/>
    </row>
    <row r="954" spans="7:9" x14ac:dyDescent="0.3">
      <c r="G954">
        <v>30252</v>
      </c>
      <c r="H954" s="6">
        <v>2322.450492631579</v>
      </c>
      <c r="I954" s="89"/>
    </row>
    <row r="955" spans="7:9" x14ac:dyDescent="0.3">
      <c r="G955">
        <v>30267</v>
      </c>
      <c r="H955" s="6">
        <v>1753.3437839999999</v>
      </c>
      <c r="I955" s="89"/>
    </row>
    <row r="956" spans="7:9" x14ac:dyDescent="0.3">
      <c r="G956">
        <v>30283</v>
      </c>
      <c r="H956" s="6">
        <v>0</v>
      </c>
      <c r="I956" s="89"/>
    </row>
    <row r="957" spans="7:9" x14ac:dyDescent="0.3">
      <c r="G957">
        <v>30291</v>
      </c>
      <c r="H957" s="6">
        <v>2276.0962694736841</v>
      </c>
      <c r="I957" s="89"/>
    </row>
    <row r="958" spans="7:9" x14ac:dyDescent="0.3">
      <c r="G958">
        <v>30321</v>
      </c>
      <c r="H958" s="6">
        <v>2084.9727440000001</v>
      </c>
      <c r="I958" s="89"/>
    </row>
    <row r="959" spans="7:9" x14ac:dyDescent="0.3">
      <c r="G959">
        <v>30342</v>
      </c>
      <c r="H959" s="6">
        <v>0</v>
      </c>
      <c r="I959" s="89"/>
    </row>
    <row r="960" spans="7:9" x14ac:dyDescent="0.3">
      <c r="G960">
        <v>30354</v>
      </c>
      <c r="H960" s="6">
        <v>1550.7841840000001</v>
      </c>
      <c r="I960" s="89"/>
    </row>
    <row r="961" spans="7:9" x14ac:dyDescent="0.3">
      <c r="G961">
        <v>30365</v>
      </c>
      <c r="H961" s="6">
        <v>2058.5151760000003</v>
      </c>
      <c r="I961" s="89"/>
    </row>
    <row r="962" spans="7:9" x14ac:dyDescent="0.3">
      <c r="G962">
        <v>30370</v>
      </c>
      <c r="H962" s="6">
        <v>1718.5444560000001</v>
      </c>
      <c r="I962" s="89"/>
    </row>
    <row r="963" spans="7:9" x14ac:dyDescent="0.3">
      <c r="G963">
        <v>30371</v>
      </c>
      <c r="H963" s="6">
        <v>1430.9874479999999</v>
      </c>
      <c r="I963" s="89"/>
    </row>
    <row r="964" spans="7:9" x14ac:dyDescent="0.3">
      <c r="G964">
        <v>30373</v>
      </c>
      <c r="H964" s="6">
        <v>2505.3325279999999</v>
      </c>
      <c r="I964" s="89"/>
    </row>
    <row r="965" spans="7:9" x14ac:dyDescent="0.3">
      <c r="G965">
        <v>30378</v>
      </c>
      <c r="H965" s="6">
        <v>0</v>
      </c>
      <c r="I965" s="89"/>
    </row>
    <row r="966" spans="7:9" x14ac:dyDescent="0.3">
      <c r="G966">
        <v>30380</v>
      </c>
      <c r="H966" s="6">
        <v>2758.1593760000001</v>
      </c>
      <c r="I966" s="89"/>
    </row>
    <row r="967" spans="7:9" x14ac:dyDescent="0.3">
      <c r="G967">
        <v>30381</v>
      </c>
      <c r="H967" s="6">
        <v>2177.2605280000002</v>
      </c>
      <c r="I967" s="89"/>
    </row>
    <row r="968" spans="7:9" x14ac:dyDescent="0.3">
      <c r="G968">
        <v>30386</v>
      </c>
      <c r="H968" s="6">
        <v>1660.9031200000002</v>
      </c>
      <c r="I968" s="89"/>
    </row>
    <row r="969" spans="7:9" x14ac:dyDescent="0.3">
      <c r="G969">
        <v>30392</v>
      </c>
      <c r="H969" s="6">
        <v>0</v>
      </c>
      <c r="I969" s="89"/>
    </row>
    <row r="970" spans="7:9" x14ac:dyDescent="0.3">
      <c r="G970">
        <v>30397</v>
      </c>
      <c r="H970" s="6">
        <v>3056.4501840000003</v>
      </c>
      <c r="I970" s="89"/>
    </row>
    <row r="971" spans="7:9" x14ac:dyDescent="0.3">
      <c r="G971">
        <v>30430</v>
      </c>
      <c r="H971" s="6">
        <v>-32.252120000000005</v>
      </c>
      <c r="I971" s="89"/>
    </row>
    <row r="972" spans="7:9" x14ac:dyDescent="0.3">
      <c r="G972">
        <v>30431</v>
      </c>
      <c r="H972" s="6">
        <v>-14.126144</v>
      </c>
      <c r="I972" s="89"/>
    </row>
    <row r="973" spans="7:9" x14ac:dyDescent="0.3">
      <c r="G973">
        <v>30500</v>
      </c>
      <c r="H973" s="6">
        <v>1272.0920000000001</v>
      </c>
      <c r="I973" s="89"/>
    </row>
    <row r="974" spans="7:9" x14ac:dyDescent="0.3">
      <c r="G974">
        <v>30501</v>
      </c>
      <c r="H974" s="6">
        <v>2326.8886560000001</v>
      </c>
      <c r="I974" s="89"/>
    </row>
    <row r="975" spans="7:9" x14ac:dyDescent="0.3">
      <c r="G975">
        <v>30502</v>
      </c>
      <c r="H975" s="6">
        <v>0</v>
      </c>
      <c r="I975" s="89"/>
    </row>
    <row r="976" spans="7:9" x14ac:dyDescent="0.3">
      <c r="G976">
        <v>30503</v>
      </c>
      <c r="H976" s="6">
        <v>1778.0884719999999</v>
      </c>
      <c r="I976" s="89"/>
    </row>
    <row r="977" spans="7:9" x14ac:dyDescent="0.3">
      <c r="G977">
        <v>30504</v>
      </c>
      <c r="H977" s="6">
        <v>2055.0045519999999</v>
      </c>
      <c r="I977" s="89"/>
    </row>
    <row r="978" spans="7:9" x14ac:dyDescent="0.3">
      <c r="G978">
        <v>30574</v>
      </c>
      <c r="H978" s="6">
        <v>-84.107976000000022</v>
      </c>
      <c r="I978" s="89"/>
    </row>
    <row r="979" spans="7:9" x14ac:dyDescent="0.3">
      <c r="G979">
        <v>31300</v>
      </c>
      <c r="H979" s="6">
        <v>-361.24845600000003</v>
      </c>
      <c r="I979" s="89"/>
    </row>
    <row r="980" spans="7:9" x14ac:dyDescent="0.3">
      <c r="G980">
        <v>32500</v>
      </c>
      <c r="H980" s="6">
        <v>-73.481679999999997</v>
      </c>
      <c r="I980" s="89"/>
    </row>
    <row r="981" spans="7:9" x14ac:dyDescent="0.3">
      <c r="G981">
        <v>33003</v>
      </c>
      <c r="H981" s="6">
        <v>1757.5757052631579</v>
      </c>
      <c r="I981" s="89"/>
    </row>
    <row r="982" spans="7:9" x14ac:dyDescent="0.3">
      <c r="G982">
        <v>33010</v>
      </c>
      <c r="H982" s="6">
        <v>1324.1091920000001</v>
      </c>
      <c r="I982" s="89"/>
    </row>
    <row r="983" spans="7:9" x14ac:dyDescent="0.3">
      <c r="G983">
        <v>33037</v>
      </c>
      <c r="H983" s="6">
        <v>1734.8094720000001</v>
      </c>
      <c r="I983" s="89"/>
    </row>
    <row r="984" spans="7:9" x14ac:dyDescent="0.3">
      <c r="G984">
        <v>33071</v>
      </c>
      <c r="H984" s="6">
        <v>1724.0749919999998</v>
      </c>
      <c r="I984" s="89"/>
    </row>
    <row r="985" spans="7:9" x14ac:dyDescent="0.3">
      <c r="G985">
        <v>34014</v>
      </c>
      <c r="H985" s="6">
        <v>-56.577288000000003</v>
      </c>
      <c r="I985" s="89"/>
    </row>
    <row r="986" spans="7:9" x14ac:dyDescent="0.3">
      <c r="G986">
        <v>34015</v>
      </c>
      <c r="H986" s="6">
        <v>1627.9949200000001</v>
      </c>
      <c r="I986" s="89"/>
    </row>
    <row r="987" spans="7:9" x14ac:dyDescent="0.3">
      <c r="G987">
        <v>37305</v>
      </c>
      <c r="H987" s="6">
        <v>0</v>
      </c>
      <c r="I987" s="89"/>
    </row>
    <row r="988" spans="7:9" x14ac:dyDescent="0.3">
      <c r="G988">
        <v>39010</v>
      </c>
      <c r="H988" s="6">
        <v>1856.9954442105263</v>
      </c>
      <c r="I988" s="89"/>
    </row>
    <row r="989" spans="7:9" x14ac:dyDescent="0.3">
      <c r="G989">
        <v>39200</v>
      </c>
      <c r="H989" s="6">
        <v>6312.6344800000006</v>
      </c>
      <c r="I989" s="89"/>
    </row>
    <row r="990" spans="7:9" x14ac:dyDescent="0.3">
      <c r="G990">
        <v>39262</v>
      </c>
      <c r="H990" s="6">
        <v>0</v>
      </c>
      <c r="I990" s="89"/>
    </row>
    <row r="991" spans="7:9" x14ac:dyDescent="0.3">
      <c r="G991">
        <v>39748</v>
      </c>
      <c r="H991" s="6">
        <v>0</v>
      </c>
      <c r="I991" s="89"/>
    </row>
    <row r="992" spans="7:9" x14ac:dyDescent="0.3">
      <c r="G992">
        <v>39770</v>
      </c>
      <c r="H992" s="6">
        <v>1079.5841600000001</v>
      </c>
      <c r="I992" s="89"/>
    </row>
    <row r="993" spans="7:9" x14ac:dyDescent="0.3">
      <c r="G993">
        <v>39771</v>
      </c>
      <c r="H993" s="6">
        <v>1191.531248</v>
      </c>
      <c r="I993" s="89"/>
    </row>
    <row r="994" spans="7:9" x14ac:dyDescent="0.3">
      <c r="G994">
        <v>39774</v>
      </c>
      <c r="H994" s="6">
        <v>1304.0061840000001</v>
      </c>
      <c r="I994" s="89"/>
    </row>
    <row r="995" spans="7:9" x14ac:dyDescent="0.3">
      <c r="G995">
        <v>39803</v>
      </c>
      <c r="H995" s="6">
        <v>1093.9366640000001</v>
      </c>
      <c r="I995" s="89"/>
    </row>
    <row r="996" spans="7:9" x14ac:dyDescent="0.3">
      <c r="G996">
        <v>39833</v>
      </c>
      <c r="H996" s="6">
        <v>1238.154544</v>
      </c>
      <c r="I996" s="89"/>
    </row>
    <row r="997" spans="7:9" x14ac:dyDescent="0.3">
      <c r="G997">
        <v>40129</v>
      </c>
      <c r="H997" s="6">
        <v>1879.74476</v>
      </c>
      <c r="I997" s="89"/>
    </row>
    <row r="998" spans="7:9" x14ac:dyDescent="0.3">
      <c r="G998">
        <v>40148</v>
      </c>
      <c r="H998" s="6">
        <v>1743.3712160000005</v>
      </c>
      <c r="I998" s="89"/>
    </row>
    <row r="999" spans="7:9" x14ac:dyDescent="0.3">
      <c r="G999">
        <v>40192</v>
      </c>
      <c r="H999" s="6">
        <v>2889.655256</v>
      </c>
      <c r="I999" s="89"/>
    </row>
    <row r="1000" spans="7:9" x14ac:dyDescent="0.3">
      <c r="G1000">
        <v>40223</v>
      </c>
      <c r="H1000" s="6">
        <v>0</v>
      </c>
      <c r="I1000" s="89"/>
    </row>
    <row r="1001" spans="7:9" x14ac:dyDescent="0.3">
      <c r="G1001">
        <v>40241</v>
      </c>
      <c r="H1001" s="6">
        <v>1721.5936959999999</v>
      </c>
      <c r="I1001" s="89"/>
    </row>
    <row r="1002" spans="7:9" x14ac:dyDescent="0.3">
      <c r="G1002">
        <v>40251</v>
      </c>
      <c r="H1002" s="6">
        <v>1477.5745920000002</v>
      </c>
      <c r="I1002" s="89"/>
    </row>
    <row r="1003" spans="7:9" x14ac:dyDescent="0.3">
      <c r="G1003">
        <v>40255</v>
      </c>
      <c r="H1003" s="6">
        <v>2057.9310639999999</v>
      </c>
      <c r="I1003" s="89"/>
    </row>
    <row r="1004" spans="7:9" x14ac:dyDescent="0.3">
      <c r="G1004">
        <v>40261</v>
      </c>
      <c r="H1004" s="6">
        <v>2800.0500080000002</v>
      </c>
      <c r="I1004" s="89"/>
    </row>
    <row r="1005" spans="7:9" x14ac:dyDescent="0.3">
      <c r="G1005">
        <v>40269</v>
      </c>
      <c r="H1005" s="6">
        <v>2044.0642400000002</v>
      </c>
      <c r="I1005" s="89"/>
    </row>
    <row r="1006" spans="7:9" x14ac:dyDescent="0.3">
      <c r="G1006">
        <v>40273</v>
      </c>
      <c r="H1006" s="6">
        <v>2092.0920000000001</v>
      </c>
      <c r="I1006" s="89"/>
    </row>
    <row r="1007" spans="7:9" x14ac:dyDescent="0.3">
      <c r="G1007">
        <v>40278</v>
      </c>
      <c r="H1007" s="6">
        <v>2761.391752</v>
      </c>
      <c r="I1007" s="89"/>
    </row>
    <row r="1008" spans="7:9" x14ac:dyDescent="0.3">
      <c r="G1008">
        <v>40322</v>
      </c>
      <c r="H1008" s="6">
        <v>1076.7735360000001</v>
      </c>
      <c r="I1008" s="89"/>
    </row>
    <row r="1009" spans="7:9" x14ac:dyDescent="0.3">
      <c r="G1009">
        <v>40331</v>
      </c>
      <c r="H1009" s="6">
        <v>1598.9197519999998</v>
      </c>
      <c r="I1009" s="89"/>
    </row>
    <row r="1010" spans="7:9" x14ac:dyDescent="0.3">
      <c r="G1010">
        <v>40337</v>
      </c>
      <c r="H1010" s="6">
        <v>3388.1801919999998</v>
      </c>
      <c r="I1010" s="89"/>
    </row>
    <row r="1011" spans="7:9" x14ac:dyDescent="0.3">
      <c r="G1011">
        <v>40338</v>
      </c>
      <c r="H1011" s="6">
        <v>0</v>
      </c>
      <c r="I1011" s="89"/>
    </row>
    <row r="1012" spans="7:9" x14ac:dyDescent="0.3">
      <c r="G1012">
        <v>40383</v>
      </c>
      <c r="H1012" s="6">
        <v>1572.8898800000002</v>
      </c>
      <c r="I1012" s="89"/>
    </row>
    <row r="1013" spans="7:9" x14ac:dyDescent="0.3">
      <c r="G1013">
        <v>40402</v>
      </c>
      <c r="H1013" s="6">
        <v>1768.7563680000001</v>
      </c>
      <c r="I1013" s="89"/>
    </row>
    <row r="1014" spans="7:9" x14ac:dyDescent="0.3">
      <c r="G1014">
        <v>40421</v>
      </c>
      <c r="H1014" s="6">
        <v>3961.5024842105263</v>
      </c>
      <c r="I1014" s="89"/>
    </row>
    <row r="1015" spans="7:9" x14ac:dyDescent="0.3">
      <c r="G1015">
        <v>40425</v>
      </c>
      <c r="H1015" s="6">
        <v>1283.211865263158</v>
      </c>
      <c r="I1015" s="89"/>
    </row>
    <row r="1016" spans="7:9" x14ac:dyDescent="0.3">
      <c r="G1016">
        <v>40432</v>
      </c>
      <c r="H1016" s="6">
        <v>2278.2701040000002</v>
      </c>
      <c r="I1016" s="89"/>
    </row>
    <row r="1017" spans="7:9" x14ac:dyDescent="0.3">
      <c r="G1017">
        <v>40500</v>
      </c>
      <c r="H1017" s="6">
        <v>3404.8875439999997</v>
      </c>
      <c r="I1017" s="89"/>
    </row>
    <row r="1018" spans="7:9" x14ac:dyDescent="0.3">
      <c r="G1018">
        <v>40536</v>
      </c>
      <c r="H1018" s="6">
        <v>1677.5723760000001</v>
      </c>
      <c r="I1018" s="89"/>
    </row>
    <row r="1019" spans="7:9" x14ac:dyDescent="0.3">
      <c r="G1019">
        <v>40543</v>
      </c>
      <c r="H1019" s="6">
        <v>2539.883915789474</v>
      </c>
      <c r="I1019" s="89"/>
    </row>
    <row r="1020" spans="7:9" x14ac:dyDescent="0.3">
      <c r="G1020">
        <v>40545</v>
      </c>
      <c r="H1020" s="6">
        <v>1070.4034320000001</v>
      </c>
      <c r="I1020" s="89"/>
    </row>
    <row r="1021" spans="7:9" x14ac:dyDescent="0.3">
      <c r="G1021">
        <v>40554</v>
      </c>
      <c r="H1021" s="6">
        <v>1240.0048842105264</v>
      </c>
      <c r="I1021" s="89"/>
    </row>
    <row r="1022" spans="7:9" x14ac:dyDescent="0.3">
      <c r="G1022">
        <v>40601</v>
      </c>
      <c r="H1022" s="6">
        <v>2722.952816</v>
      </c>
      <c r="I1022" s="89"/>
    </row>
    <row r="1023" spans="7:9" x14ac:dyDescent="0.3">
      <c r="G1023">
        <v>40605</v>
      </c>
      <c r="H1023" s="6">
        <v>-67.882029473684213</v>
      </c>
      <c r="I1023" s="89"/>
    </row>
    <row r="1024" spans="7:9" x14ac:dyDescent="0.3">
      <c r="G1024">
        <v>40995</v>
      </c>
      <c r="H1024" s="6">
        <v>0</v>
      </c>
      <c r="I1024" s="89"/>
    </row>
    <row r="1025" spans="7:9" x14ac:dyDescent="0.3">
      <c r="G1025">
        <v>42112</v>
      </c>
      <c r="H1025" s="6">
        <v>1776.1456719999999</v>
      </c>
      <c r="I1025" s="89"/>
    </row>
    <row r="1026" spans="7:9" x14ac:dyDescent="0.3">
      <c r="G1026">
        <v>42115</v>
      </c>
      <c r="H1026" s="6">
        <v>2144.0811031578951</v>
      </c>
      <c r="I1026" s="89"/>
    </row>
    <row r="1027" spans="7:9" x14ac:dyDescent="0.3">
      <c r="G1027">
        <v>42133</v>
      </c>
      <c r="H1027" s="6">
        <v>2329.0854400000003</v>
      </c>
      <c r="I1027" s="89"/>
    </row>
    <row r="1028" spans="7:9" x14ac:dyDescent="0.3">
      <c r="G1028">
        <v>42141</v>
      </c>
      <c r="H1028" s="6">
        <v>2185.2939040000001</v>
      </c>
      <c r="I1028" s="89"/>
    </row>
    <row r="1029" spans="7:9" x14ac:dyDescent="0.3">
      <c r="G1029">
        <v>42160</v>
      </c>
      <c r="H1029" s="6">
        <v>1840.1797389473684</v>
      </c>
      <c r="I1029" s="89"/>
    </row>
    <row r="1030" spans="7:9" x14ac:dyDescent="0.3">
      <c r="G1030">
        <v>42165</v>
      </c>
      <c r="H1030" s="6">
        <v>1360.3412959999998</v>
      </c>
      <c r="I1030" s="89"/>
    </row>
    <row r="1031" spans="7:9" x14ac:dyDescent="0.3">
      <c r="G1031">
        <v>42167</v>
      </c>
      <c r="H1031" s="6">
        <v>0</v>
      </c>
      <c r="I1031" s="89"/>
    </row>
    <row r="1032" spans="7:9" x14ac:dyDescent="0.3">
      <c r="G1032">
        <v>42187</v>
      </c>
      <c r="H1032" s="6">
        <v>2195.0627368421051</v>
      </c>
      <c r="I1032" s="89"/>
    </row>
    <row r="1033" spans="7:9" x14ac:dyDescent="0.3">
      <c r="G1033">
        <v>42190</v>
      </c>
      <c r="H1033" s="6">
        <v>1414.237216</v>
      </c>
      <c r="I1033" s="89"/>
    </row>
    <row r="1034" spans="7:9" x14ac:dyDescent="0.3">
      <c r="G1034">
        <v>42204</v>
      </c>
      <c r="H1034" s="6">
        <v>24.421212631578946</v>
      </c>
      <c r="I1034" s="89"/>
    </row>
    <row r="1035" spans="7:9" x14ac:dyDescent="0.3">
      <c r="G1035">
        <v>42206</v>
      </c>
      <c r="H1035" s="6">
        <v>1997.030256</v>
      </c>
      <c r="I1035" s="89"/>
    </row>
    <row r="1036" spans="7:9" x14ac:dyDescent="0.3">
      <c r="G1036">
        <v>42211</v>
      </c>
      <c r="H1036" s="6">
        <v>1570.0840479999999</v>
      </c>
      <c r="I1036" s="89"/>
    </row>
    <row r="1037" spans="7:9" x14ac:dyDescent="0.3">
      <c r="G1037">
        <v>42215</v>
      </c>
      <c r="H1037" s="6">
        <v>2102.3614905263162</v>
      </c>
      <c r="I1037" s="89"/>
    </row>
    <row r="1038" spans="7:9" x14ac:dyDescent="0.3">
      <c r="G1038">
        <v>42217</v>
      </c>
      <c r="H1038" s="6">
        <v>2692.0661839999998</v>
      </c>
      <c r="I1038" s="89"/>
    </row>
    <row r="1039" spans="7:9" x14ac:dyDescent="0.3">
      <c r="G1039">
        <v>42218</v>
      </c>
      <c r="H1039" s="6">
        <v>2091.3740160000002</v>
      </c>
      <c r="I1039" s="89"/>
    </row>
    <row r="1040" spans="7:9" x14ac:dyDescent="0.3">
      <c r="G1040">
        <v>42220</v>
      </c>
      <c r="H1040" s="6">
        <v>1613.0989200000001</v>
      </c>
      <c r="I1040" s="89"/>
    </row>
    <row r="1041" spans="7:9" x14ac:dyDescent="0.3">
      <c r="G1041">
        <v>42231</v>
      </c>
      <c r="H1041" s="6">
        <v>1097.9941839999999</v>
      </c>
      <c r="I1041" s="89"/>
    </row>
    <row r="1042" spans="7:9" x14ac:dyDescent="0.3">
      <c r="G1042">
        <v>42235</v>
      </c>
      <c r="H1042" s="6">
        <v>0</v>
      </c>
      <c r="I1042" s="89"/>
    </row>
    <row r="1043" spans="7:9" x14ac:dyDescent="0.3">
      <c r="G1043">
        <v>42236</v>
      </c>
      <c r="H1043" s="6">
        <v>1723.085368</v>
      </c>
      <c r="I1043" s="89"/>
    </row>
    <row r="1044" spans="7:9" x14ac:dyDescent="0.3">
      <c r="G1044">
        <v>42249</v>
      </c>
      <c r="H1044" s="6">
        <v>2114.7207680000001</v>
      </c>
      <c r="I1044" s="89"/>
    </row>
    <row r="1045" spans="7:9" x14ac:dyDescent="0.3">
      <c r="G1045">
        <v>42251</v>
      </c>
      <c r="H1045" s="6">
        <v>1361.2834080000002</v>
      </c>
      <c r="I1045" s="89"/>
    </row>
    <row r="1046" spans="7:9" x14ac:dyDescent="0.3">
      <c r="G1046">
        <v>42252</v>
      </c>
      <c r="H1046" s="6">
        <v>1874.9618526315789</v>
      </c>
      <c r="I1046" s="89"/>
    </row>
    <row r="1047" spans="7:9" x14ac:dyDescent="0.3">
      <c r="G1047">
        <v>42253</v>
      </c>
      <c r="H1047" s="6">
        <v>2020.6758240000004</v>
      </c>
      <c r="I1047" s="89"/>
    </row>
    <row r="1048" spans="7:9" x14ac:dyDescent="0.3">
      <c r="G1048">
        <v>42256</v>
      </c>
      <c r="H1048" s="6">
        <v>2007.4507760000001</v>
      </c>
      <c r="I1048" s="89"/>
    </row>
    <row r="1049" spans="7:9" x14ac:dyDescent="0.3">
      <c r="G1049">
        <v>42260</v>
      </c>
      <c r="H1049" s="6">
        <v>1543.9011760000001</v>
      </c>
      <c r="I1049" s="89"/>
    </row>
    <row r="1050" spans="7:9" x14ac:dyDescent="0.3">
      <c r="G1050">
        <v>42270</v>
      </c>
      <c r="H1050" s="6">
        <v>1187.425256</v>
      </c>
      <c r="I1050" s="89"/>
    </row>
    <row r="1051" spans="7:9" x14ac:dyDescent="0.3">
      <c r="G1051">
        <v>42276</v>
      </c>
      <c r="H1051" s="6">
        <v>1092.2800160000002</v>
      </c>
      <c r="I1051" s="89"/>
    </row>
    <row r="1052" spans="7:9" x14ac:dyDescent="0.3">
      <c r="G1052">
        <v>42284</v>
      </c>
      <c r="H1052" s="6">
        <v>0</v>
      </c>
      <c r="I1052" s="89"/>
    </row>
    <row r="1053" spans="7:9" x14ac:dyDescent="0.3">
      <c r="G1053">
        <v>42286</v>
      </c>
      <c r="H1053" s="6">
        <v>1473.4840160000003</v>
      </c>
      <c r="I1053" s="89"/>
    </row>
    <row r="1054" spans="7:9" x14ac:dyDescent="0.3">
      <c r="G1054">
        <v>42293</v>
      </c>
      <c r="H1054" s="6">
        <v>2926.6468480000003</v>
      </c>
      <c r="I1054" s="89"/>
    </row>
    <row r="1055" spans="7:9" x14ac:dyDescent="0.3">
      <c r="G1055">
        <v>42297</v>
      </c>
      <c r="H1055" s="6">
        <v>1055.2960799999998</v>
      </c>
      <c r="I1055" s="89"/>
    </row>
    <row r="1056" spans="7:9" x14ac:dyDescent="0.3">
      <c r="G1056">
        <v>42298</v>
      </c>
      <c r="H1056" s="6">
        <v>1332.9310480000001</v>
      </c>
      <c r="I1056" s="89"/>
    </row>
    <row r="1057" spans="7:9" x14ac:dyDescent="0.3">
      <c r="G1057">
        <v>42319</v>
      </c>
      <c r="H1057" s="6">
        <v>1723.7602960000002</v>
      </c>
      <c r="I1057" s="89"/>
    </row>
    <row r="1058" spans="7:9" x14ac:dyDescent="0.3">
      <c r="G1058">
        <v>42320</v>
      </c>
      <c r="H1058" s="6">
        <v>2074.3255600000002</v>
      </c>
      <c r="I1058" s="89"/>
    </row>
    <row r="1059" spans="7:9" x14ac:dyDescent="0.3">
      <c r="G1059">
        <v>42330</v>
      </c>
      <c r="H1059" s="6">
        <v>3115.4793360000003</v>
      </c>
      <c r="I1059" s="89"/>
    </row>
    <row r="1060" spans="7:9" x14ac:dyDescent="0.3">
      <c r="G1060">
        <v>42341</v>
      </c>
      <c r="H1060" s="6">
        <v>0</v>
      </c>
      <c r="I1060" s="89"/>
    </row>
    <row r="1061" spans="7:9" x14ac:dyDescent="0.3">
      <c r="G1061">
        <v>42348</v>
      </c>
      <c r="H1061" s="6">
        <v>1763.6311519999999</v>
      </c>
      <c r="I1061" s="89"/>
    </row>
    <row r="1062" spans="7:9" x14ac:dyDescent="0.3">
      <c r="G1062">
        <v>42351</v>
      </c>
      <c r="H1062" s="6">
        <v>2973.9062960000001</v>
      </c>
      <c r="I1062" s="89"/>
    </row>
    <row r="1063" spans="7:9" x14ac:dyDescent="0.3">
      <c r="G1063">
        <v>42356</v>
      </c>
      <c r="H1063" s="6">
        <v>2988.2769600000001</v>
      </c>
      <c r="I1063" s="89"/>
    </row>
    <row r="1064" spans="7:9" x14ac:dyDescent="0.3">
      <c r="G1064">
        <v>42366</v>
      </c>
      <c r="H1064" s="6">
        <v>1401.227016</v>
      </c>
      <c r="I1064" s="89"/>
    </row>
    <row r="1065" spans="7:9" x14ac:dyDescent="0.3">
      <c r="G1065">
        <v>42369</v>
      </c>
      <c r="H1065" s="6">
        <v>1100.7439999999999</v>
      </c>
      <c r="I1065" s="89"/>
    </row>
    <row r="1066" spans="7:9" x14ac:dyDescent="0.3">
      <c r="G1066">
        <v>42381</v>
      </c>
      <c r="H1066" s="6">
        <v>1684.1874319999999</v>
      </c>
      <c r="I1066" s="89"/>
    </row>
    <row r="1067" spans="7:9" x14ac:dyDescent="0.3">
      <c r="G1067">
        <v>42384</v>
      </c>
      <c r="H1067" s="6">
        <v>2357.2808240000004</v>
      </c>
      <c r="I1067" s="89"/>
    </row>
    <row r="1068" spans="7:9" x14ac:dyDescent="0.3">
      <c r="G1068">
        <v>42394</v>
      </c>
      <c r="H1068" s="6">
        <v>1668.6432888888889</v>
      </c>
      <c r="I1068" s="89"/>
    </row>
    <row r="1069" spans="7:9" x14ac:dyDescent="0.3">
      <c r="G1069">
        <v>42396</v>
      </c>
      <c r="H1069" s="6">
        <v>1515.846072</v>
      </c>
      <c r="I1069" s="89"/>
    </row>
    <row r="1070" spans="7:9" x14ac:dyDescent="0.3">
      <c r="G1070">
        <v>42400</v>
      </c>
      <c r="H1070" s="6">
        <v>1595.3712400000002</v>
      </c>
      <c r="I1070" s="89"/>
    </row>
    <row r="1071" spans="7:9" x14ac:dyDescent="0.3">
      <c r="G1071">
        <v>42401</v>
      </c>
      <c r="H1071" s="6">
        <v>2057.3208160000004</v>
      </c>
      <c r="I1071" s="89"/>
    </row>
    <row r="1072" spans="7:9" x14ac:dyDescent="0.3">
      <c r="G1072">
        <v>42404</v>
      </c>
      <c r="H1072" s="6">
        <v>1680.845330526316</v>
      </c>
      <c r="I1072" s="89"/>
    </row>
    <row r="1073" spans="7:9" x14ac:dyDescent="0.3">
      <c r="G1073">
        <v>42411</v>
      </c>
      <c r="H1073" s="6">
        <v>0</v>
      </c>
      <c r="I1073" s="89"/>
    </row>
    <row r="1074" spans="7:9" x14ac:dyDescent="0.3">
      <c r="G1074">
        <v>42422</v>
      </c>
      <c r="H1074" s="6">
        <v>1195.0405360000002</v>
      </c>
      <c r="I1074" s="89"/>
    </row>
    <row r="1075" spans="7:9" x14ac:dyDescent="0.3">
      <c r="G1075">
        <v>42435</v>
      </c>
      <c r="H1075" s="6">
        <v>1376.8146021052632</v>
      </c>
      <c r="I1075" s="89"/>
    </row>
    <row r="1076" spans="7:9" x14ac:dyDescent="0.3">
      <c r="G1076">
        <v>42436</v>
      </c>
      <c r="H1076" s="6">
        <v>1229.2593040000002</v>
      </c>
      <c r="I1076" s="89"/>
    </row>
    <row r="1077" spans="7:9" x14ac:dyDescent="0.3">
      <c r="G1077">
        <v>42445</v>
      </c>
      <c r="H1077" s="6">
        <v>1437.9639120000002</v>
      </c>
      <c r="I1077" s="89"/>
    </row>
    <row r="1078" spans="7:9" x14ac:dyDescent="0.3">
      <c r="G1078">
        <v>42448</v>
      </c>
      <c r="H1078" s="6">
        <v>1633.353650526316</v>
      </c>
      <c r="I1078" s="89"/>
    </row>
    <row r="1079" spans="7:9" x14ac:dyDescent="0.3">
      <c r="G1079">
        <v>42452</v>
      </c>
      <c r="H1079" s="6">
        <v>2235.8996126315792</v>
      </c>
      <c r="I1079" s="89"/>
    </row>
    <row r="1080" spans="7:9" x14ac:dyDescent="0.3">
      <c r="G1080">
        <v>42457</v>
      </c>
      <c r="H1080" s="6">
        <v>2313.9948560000003</v>
      </c>
      <c r="I1080" s="89"/>
    </row>
    <row r="1081" spans="7:9" x14ac:dyDescent="0.3">
      <c r="G1081">
        <v>42463</v>
      </c>
      <c r="H1081" s="6">
        <v>1474.3729600000001</v>
      </c>
      <c r="I1081" s="89"/>
    </row>
    <row r="1082" spans="7:9" x14ac:dyDescent="0.3">
      <c r="G1082">
        <v>42467</v>
      </c>
      <c r="H1082" s="6">
        <v>2424.8836968421051</v>
      </c>
      <c r="I1082" s="89"/>
    </row>
    <row r="1083" spans="7:9" x14ac:dyDescent="0.3">
      <c r="G1083">
        <v>43004</v>
      </c>
      <c r="H1083" s="6">
        <v>1690.608888</v>
      </c>
      <c r="I1083" s="89"/>
    </row>
    <row r="1084" spans="7:9" x14ac:dyDescent="0.3">
      <c r="G1084">
        <v>43007</v>
      </c>
      <c r="H1084" s="6">
        <v>2325.9939439999998</v>
      </c>
      <c r="I1084" s="89"/>
    </row>
    <row r="1085" spans="7:9" x14ac:dyDescent="0.3">
      <c r="G1085">
        <v>43008</v>
      </c>
      <c r="H1085" s="6">
        <v>1891.7808240000004</v>
      </c>
      <c r="I1085" s="89"/>
    </row>
    <row r="1086" spans="7:9" x14ac:dyDescent="0.3">
      <c r="G1086">
        <v>43017</v>
      </c>
      <c r="H1086" s="6">
        <v>1310.699552</v>
      </c>
      <c r="I1086" s="89"/>
    </row>
    <row r="1087" spans="7:9" x14ac:dyDescent="0.3">
      <c r="G1087">
        <v>43027</v>
      </c>
      <c r="H1087" s="6">
        <v>4033.8287680000003</v>
      </c>
      <c r="I1087" s="89"/>
    </row>
    <row r="1088" spans="7:9" x14ac:dyDescent="0.3">
      <c r="G1088">
        <v>43030</v>
      </c>
      <c r="H1088" s="6">
        <v>3024.0666160000001</v>
      </c>
      <c r="I1088" s="89"/>
    </row>
    <row r="1089" spans="7:9" x14ac:dyDescent="0.3">
      <c r="G1089">
        <v>43036</v>
      </c>
      <c r="H1089" s="6">
        <v>1628.518104</v>
      </c>
      <c r="I1089" s="89"/>
    </row>
    <row r="1090" spans="7:9" x14ac:dyDescent="0.3">
      <c r="G1090">
        <v>43077</v>
      </c>
      <c r="H1090" s="6">
        <v>1827.1889680000002</v>
      </c>
      <c r="I1090" s="89"/>
    </row>
    <row r="1091" spans="7:9" x14ac:dyDescent="0.3">
      <c r="G1091">
        <v>43086</v>
      </c>
      <c r="H1091" s="6">
        <v>2423.6864</v>
      </c>
      <c r="I1091" s="89"/>
    </row>
    <row r="1092" spans="7:9" x14ac:dyDescent="0.3">
      <c r="G1092">
        <v>45000</v>
      </c>
      <c r="H1092" s="6">
        <v>1531.5226319999999</v>
      </c>
      <c r="I1092" s="89"/>
    </row>
    <row r="1093" spans="7:9" x14ac:dyDescent="0.3">
      <c r="G1093">
        <v>45016</v>
      </c>
      <c r="H1093" s="6">
        <v>0</v>
      </c>
      <c r="I1093" s="89"/>
    </row>
    <row r="1094" spans="7:9" x14ac:dyDescent="0.3">
      <c r="G1094">
        <v>45075</v>
      </c>
      <c r="H1094" s="6">
        <v>7858.2698080000009</v>
      </c>
      <c r="I1094" s="89"/>
    </row>
    <row r="1095" spans="7:9" x14ac:dyDescent="0.3">
      <c r="G1095">
        <v>46037</v>
      </c>
      <c r="H1095" s="6">
        <v>1395.4674320000001</v>
      </c>
      <c r="I1095" s="89"/>
    </row>
    <row r="1096" spans="7:9" x14ac:dyDescent="0.3">
      <c r="G1096">
        <v>47029</v>
      </c>
      <c r="H1096" s="6">
        <v>2348.0350320000002</v>
      </c>
      <c r="I1096" s="89"/>
    </row>
    <row r="1097" spans="7:9" x14ac:dyDescent="0.3">
      <c r="G1097">
        <v>47032</v>
      </c>
      <c r="H1097" s="6">
        <v>2951.6995120000001</v>
      </c>
      <c r="I1097" s="89"/>
    </row>
    <row r="1098" spans="7:9" x14ac:dyDescent="0.3">
      <c r="G1098">
        <v>47107</v>
      </c>
      <c r="H1098" s="6">
        <v>380.64205600000003</v>
      </c>
      <c r="I1098" s="89"/>
    </row>
    <row r="1099" spans="7:9" x14ac:dyDescent="0.3">
      <c r="G1099">
        <v>50033</v>
      </c>
      <c r="H1099" s="6">
        <v>1535.172544</v>
      </c>
      <c r="I1099" s="89"/>
    </row>
    <row r="1100" spans="7:9" x14ac:dyDescent="0.3">
      <c r="G1100">
        <v>50055</v>
      </c>
      <c r="H1100" s="6">
        <v>7976.1171759999997</v>
      </c>
      <c r="I1100" s="89"/>
    </row>
    <row r="1101" spans="7:9" x14ac:dyDescent="0.3">
      <c r="G1101">
        <v>50081</v>
      </c>
      <c r="H1101" s="6">
        <v>1711.3989600000002</v>
      </c>
      <c r="I1101" s="89"/>
    </row>
    <row r="1102" spans="7:9" x14ac:dyDescent="0.3">
      <c r="G1102">
        <v>50097</v>
      </c>
      <c r="H1102" s="6">
        <v>3045.5735200000004</v>
      </c>
      <c r="I1102" s="89"/>
    </row>
    <row r="1103" spans="7:9" x14ac:dyDescent="0.3">
      <c r="G1103">
        <v>50131</v>
      </c>
      <c r="H1103" s="6">
        <v>2716.7931840000001</v>
      </c>
      <c r="I1103" s="89"/>
    </row>
    <row r="1104" spans="7:9" x14ac:dyDescent="0.3">
      <c r="G1104">
        <v>50135</v>
      </c>
      <c r="H1104" s="6">
        <v>1779.6925760000004</v>
      </c>
      <c r="I1104" s="89"/>
    </row>
    <row r="1105" spans="7:9" x14ac:dyDescent="0.3">
      <c r="G1105">
        <v>50187</v>
      </c>
      <c r="H1105" s="6">
        <v>2457.8469600000003</v>
      </c>
      <c r="I1105" s="89"/>
    </row>
    <row r="1106" spans="7:9" x14ac:dyDescent="0.3">
      <c r="G1106">
        <v>50209</v>
      </c>
      <c r="H1106" s="6">
        <v>3535.4645052631586</v>
      </c>
      <c r="I1106" s="89"/>
    </row>
    <row r="1107" spans="7:9" x14ac:dyDescent="0.3">
      <c r="G1107">
        <v>50210</v>
      </c>
      <c r="H1107" s="6">
        <v>1742.3114800000001</v>
      </c>
      <c r="I1107" s="89"/>
    </row>
    <row r="1108" spans="7:9" x14ac:dyDescent="0.3">
      <c r="G1108">
        <v>50217</v>
      </c>
      <c r="H1108" s="6">
        <v>-44.735456000000006</v>
      </c>
      <c r="I1108" s="89"/>
    </row>
    <row r="1109" spans="7:9" x14ac:dyDescent="0.3">
      <c r="G1109">
        <v>50247</v>
      </c>
      <c r="H1109" s="6">
        <v>1482.710464</v>
      </c>
      <c r="I1109" s="89"/>
    </row>
    <row r="1110" spans="7:9" x14ac:dyDescent="0.3">
      <c r="G1110">
        <v>50248</v>
      </c>
      <c r="H1110" s="6">
        <v>0</v>
      </c>
      <c r="I1110" s="89"/>
    </row>
    <row r="1111" spans="7:9" x14ac:dyDescent="0.3">
      <c r="G1111">
        <v>50253</v>
      </c>
      <c r="H1111" s="6">
        <v>1846.4955040000002</v>
      </c>
      <c r="I1111" s="89"/>
    </row>
    <row r="1112" spans="7:9" x14ac:dyDescent="0.3">
      <c r="G1112">
        <v>50254</v>
      </c>
      <c r="H1112" s="6">
        <v>1107.135816</v>
      </c>
      <c r="I1112" s="89"/>
    </row>
    <row r="1113" spans="7:9" x14ac:dyDescent="0.3">
      <c r="G1113">
        <v>50255</v>
      </c>
      <c r="H1113" s="6">
        <v>0</v>
      </c>
      <c r="I1113" s="89"/>
    </row>
    <row r="1114" spans="7:9" x14ac:dyDescent="0.3">
      <c r="G1114">
        <v>50270</v>
      </c>
      <c r="H1114" s="6">
        <v>820.27763999999991</v>
      </c>
      <c r="I1114" s="89"/>
    </row>
    <row r="1115" spans="7:9" x14ac:dyDescent="0.3">
      <c r="G1115">
        <v>50272</v>
      </c>
      <c r="H1115" s="6">
        <v>1477.475232</v>
      </c>
      <c r="I1115" s="89"/>
    </row>
    <row r="1116" spans="7:9" x14ac:dyDescent="0.3">
      <c r="G1116">
        <v>50279</v>
      </c>
      <c r="H1116" s="6">
        <v>2177.6128168421051</v>
      </c>
      <c r="I1116" s="89"/>
    </row>
    <row r="1117" spans="7:9" x14ac:dyDescent="0.3">
      <c r="G1117">
        <v>50303</v>
      </c>
      <c r="H1117" s="6">
        <v>1499.4044294736841</v>
      </c>
      <c r="I1117" s="89"/>
    </row>
    <row r="1118" spans="7:9" x14ac:dyDescent="0.3">
      <c r="G1118">
        <v>50304</v>
      </c>
      <c r="H1118" s="6">
        <v>1459.1264639999999</v>
      </c>
      <c r="I1118" s="89"/>
    </row>
    <row r="1119" spans="7:9" x14ac:dyDescent="0.3">
      <c r="G1119">
        <v>50311</v>
      </c>
      <c r="H1119" s="6">
        <v>356.98856800000004</v>
      </c>
      <c r="I1119" s="89"/>
    </row>
    <row r="1120" spans="7:9" x14ac:dyDescent="0.3">
      <c r="G1120">
        <v>50312</v>
      </c>
      <c r="H1120" s="6">
        <v>1207.2290399999999</v>
      </c>
      <c r="I1120" s="89"/>
    </row>
    <row r="1121" spans="7:9" x14ac:dyDescent="0.3">
      <c r="G1121">
        <v>51010</v>
      </c>
      <c r="H1121" s="6">
        <v>1381.5273360000001</v>
      </c>
      <c r="I1121" s="89"/>
    </row>
    <row r="1122" spans="7:9" x14ac:dyDescent="0.3">
      <c r="G1122">
        <v>51060</v>
      </c>
      <c r="H1122" s="6">
        <v>0</v>
      </c>
      <c r="I1122" s="89"/>
    </row>
    <row r="1123" spans="7:9" x14ac:dyDescent="0.3">
      <c r="G1123">
        <v>52007</v>
      </c>
      <c r="H1123" s="6">
        <v>1323.9245810526318</v>
      </c>
      <c r="I1123" s="89"/>
    </row>
    <row r="1124" spans="7:9" x14ac:dyDescent="0.3">
      <c r="G1124">
        <v>52009</v>
      </c>
      <c r="H1124" s="6">
        <v>3805.9921439999998</v>
      </c>
      <c r="I1124" s="89"/>
    </row>
    <row r="1125" spans="7:9" x14ac:dyDescent="0.3">
      <c r="G1125">
        <v>52010</v>
      </c>
      <c r="H1125" s="6">
        <v>1829.9282240000002</v>
      </c>
      <c r="I1125" s="89"/>
    </row>
    <row r="1126" spans="7:9" x14ac:dyDescent="0.3">
      <c r="G1126">
        <v>52011</v>
      </c>
      <c r="H1126" s="6">
        <v>4650.2710960000004</v>
      </c>
      <c r="I1126" s="89"/>
    </row>
    <row r="1127" spans="7:9" x14ac:dyDescent="0.3">
      <c r="G1127">
        <v>52013</v>
      </c>
      <c r="H1127" s="6">
        <v>1628.8230720000001</v>
      </c>
      <c r="I1127" s="89"/>
    </row>
    <row r="1128" spans="7:9" x14ac:dyDescent="0.3">
      <c r="G1128">
        <v>52017</v>
      </c>
      <c r="H1128" s="6">
        <v>2556.9896079999999</v>
      </c>
      <c r="I1128" s="89"/>
    </row>
    <row r="1129" spans="7:9" x14ac:dyDescent="0.3">
      <c r="G1129">
        <v>52021</v>
      </c>
      <c r="H1129" s="6">
        <v>0</v>
      </c>
      <c r="I1129" s="89"/>
    </row>
    <row r="1130" spans="7:9" x14ac:dyDescent="0.3">
      <c r="G1130">
        <v>52023</v>
      </c>
      <c r="H1130" s="6">
        <v>1326.4093760000001</v>
      </c>
      <c r="I1130" s="89"/>
    </row>
    <row r="1131" spans="7:9" x14ac:dyDescent="0.3">
      <c r="G1131">
        <v>52033</v>
      </c>
      <c r="H1131" s="6">
        <v>2592.5515873684212</v>
      </c>
      <c r="I1131" s="89"/>
    </row>
    <row r="1132" spans="7:9" x14ac:dyDescent="0.3">
      <c r="G1132">
        <v>52034</v>
      </c>
      <c r="H1132" s="6">
        <v>1413.5496084210527</v>
      </c>
      <c r="I1132" s="89"/>
    </row>
    <row r="1133" spans="7:9" x14ac:dyDescent="0.3">
      <c r="G1133">
        <v>52036</v>
      </c>
      <c r="H1133" s="6">
        <v>1925.8171705263157</v>
      </c>
      <c r="I1133" s="89"/>
    </row>
    <row r="1134" spans="7:9" x14ac:dyDescent="0.3">
      <c r="G1134">
        <v>52038</v>
      </c>
      <c r="H1134" s="6">
        <v>2688.6800640000001</v>
      </c>
      <c r="I1134" s="89"/>
    </row>
    <row r="1135" spans="7:9" x14ac:dyDescent="0.3">
      <c r="G1135">
        <v>52047</v>
      </c>
      <c r="H1135" s="6">
        <v>1867.867344</v>
      </c>
      <c r="I1135" s="89"/>
    </row>
    <row r="1136" spans="7:9" x14ac:dyDescent="0.3">
      <c r="G1136">
        <v>52056</v>
      </c>
      <c r="H1136" s="6">
        <v>2269.479104</v>
      </c>
      <c r="I1136" s="89"/>
    </row>
    <row r="1137" spans="7:9" x14ac:dyDescent="0.3">
      <c r="G1137">
        <v>52058</v>
      </c>
      <c r="H1137" s="6">
        <v>1303.1084800000001</v>
      </c>
      <c r="I1137" s="89"/>
    </row>
    <row r="1138" spans="7:9" x14ac:dyDescent="0.3">
      <c r="G1138">
        <v>52061</v>
      </c>
      <c r="H1138" s="6">
        <v>1486.326728</v>
      </c>
      <c r="I1138" s="89"/>
    </row>
    <row r="1139" spans="7:9" x14ac:dyDescent="0.3">
      <c r="G1139">
        <v>52064</v>
      </c>
      <c r="H1139" s="6">
        <v>0</v>
      </c>
      <c r="I1139" s="89"/>
    </row>
    <row r="1140" spans="7:9" x14ac:dyDescent="0.3">
      <c r="G1140">
        <v>52078</v>
      </c>
      <c r="H1140" s="6">
        <v>1453.9736480000001</v>
      </c>
      <c r="I1140" s="89"/>
    </row>
    <row r="1141" spans="7:9" x14ac:dyDescent="0.3">
      <c r="G1141">
        <v>52079</v>
      </c>
      <c r="H1141" s="6">
        <v>0</v>
      </c>
      <c r="I1141" s="89"/>
    </row>
    <row r="1142" spans="7:9" x14ac:dyDescent="0.3">
      <c r="G1142">
        <v>52087</v>
      </c>
      <c r="H1142" s="6">
        <v>1506.8020880000001</v>
      </c>
      <c r="I1142" s="89"/>
    </row>
    <row r="1143" spans="7:9" x14ac:dyDescent="0.3">
      <c r="G1143">
        <v>52091</v>
      </c>
      <c r="H1143" s="6">
        <v>2298.4919600000003</v>
      </c>
      <c r="I1143" s="89"/>
    </row>
    <row r="1144" spans="7:9" x14ac:dyDescent="0.3">
      <c r="G1144">
        <v>52099</v>
      </c>
      <c r="H1144" s="6">
        <v>1738.0653333333337</v>
      </c>
      <c r="I1144" s="89"/>
    </row>
    <row r="1145" spans="7:9" x14ac:dyDescent="0.3">
      <c r="G1145">
        <v>52100</v>
      </c>
      <c r="H1145" s="6">
        <v>1916.7833439999999</v>
      </c>
      <c r="I1145" s="89"/>
    </row>
    <row r="1146" spans="7:9" x14ac:dyDescent="0.3">
      <c r="G1146">
        <v>52109</v>
      </c>
      <c r="H1146" s="6">
        <v>1851.5354480000003</v>
      </c>
      <c r="I1146" s="89"/>
    </row>
    <row r="1147" spans="7:9" x14ac:dyDescent="0.3">
      <c r="G1147">
        <v>52123</v>
      </c>
      <c r="H1147" s="6">
        <v>1239.2439920000002</v>
      </c>
      <c r="I1147" s="89"/>
    </row>
    <row r="1148" spans="7:9" x14ac:dyDescent="0.3">
      <c r="G1148">
        <v>52124</v>
      </c>
      <c r="H1148" s="6">
        <v>1754.6997519999998</v>
      </c>
      <c r="I1148" s="89"/>
    </row>
    <row r="1149" spans="7:9" x14ac:dyDescent="0.3">
      <c r="G1149">
        <v>52137</v>
      </c>
      <c r="H1149" s="6">
        <v>2678.5937360000003</v>
      </c>
      <c r="I1149" s="89"/>
    </row>
    <row r="1150" spans="7:9" x14ac:dyDescent="0.3">
      <c r="G1150">
        <v>52143</v>
      </c>
      <c r="H1150" s="6">
        <v>0</v>
      </c>
      <c r="I1150" s="89"/>
    </row>
    <row r="1151" spans="7:9" x14ac:dyDescent="0.3">
      <c r="G1151">
        <v>52145</v>
      </c>
      <c r="H1151" s="6">
        <v>0</v>
      </c>
      <c r="I1151" s="89"/>
    </row>
    <row r="1152" spans="7:9" x14ac:dyDescent="0.3">
      <c r="G1152">
        <v>52149</v>
      </c>
      <c r="H1152" s="6">
        <v>0</v>
      </c>
      <c r="I1152" s="89"/>
    </row>
    <row r="1153" spans="7:9" x14ac:dyDescent="0.3">
      <c r="G1153">
        <v>52154</v>
      </c>
      <c r="H1153" s="6">
        <v>1356.7371840000003</v>
      </c>
      <c r="I1153" s="89"/>
    </row>
    <row r="1154" spans="7:9" x14ac:dyDescent="0.3">
      <c r="G1154">
        <v>52155</v>
      </c>
      <c r="H1154" s="6">
        <v>1147.177232</v>
      </c>
      <c r="I1154" s="89"/>
    </row>
    <row r="1155" spans="7:9" x14ac:dyDescent="0.3">
      <c r="G1155">
        <v>52159</v>
      </c>
      <c r="H1155" s="6">
        <v>2479.1564080000003</v>
      </c>
      <c r="I1155" s="89"/>
    </row>
    <row r="1156" spans="7:9" x14ac:dyDescent="0.3">
      <c r="G1156">
        <v>52164</v>
      </c>
      <c r="H1156" s="6">
        <v>0</v>
      </c>
      <c r="I1156" s="89"/>
    </row>
    <row r="1157" spans="7:9" x14ac:dyDescent="0.3">
      <c r="G1157">
        <v>52178</v>
      </c>
      <c r="H1157" s="6">
        <v>825.21418400000005</v>
      </c>
      <c r="I1157" s="89"/>
    </row>
    <row r="1158" spans="7:9" x14ac:dyDescent="0.3">
      <c r="G1158">
        <v>52183</v>
      </c>
      <c r="H1158" s="6">
        <v>2086.4860968421053</v>
      </c>
      <c r="I1158" s="89"/>
    </row>
    <row r="1159" spans="7:9" x14ac:dyDescent="0.3">
      <c r="G1159">
        <v>52190</v>
      </c>
      <c r="H1159" s="6">
        <v>0</v>
      </c>
      <c r="I1159" s="89"/>
    </row>
    <row r="1160" spans="7:9" x14ac:dyDescent="0.3">
      <c r="G1160">
        <v>52191</v>
      </c>
      <c r="H1160" s="6">
        <v>1458.4563920000001</v>
      </c>
      <c r="I1160" s="89"/>
    </row>
    <row r="1161" spans="7:9" x14ac:dyDescent="0.3">
      <c r="G1161">
        <v>52192</v>
      </c>
      <c r="H1161" s="6">
        <v>2101.1732000000002</v>
      </c>
      <c r="I1161" s="89"/>
    </row>
    <row r="1162" spans="7:9" x14ac:dyDescent="0.3">
      <c r="G1162">
        <v>52195</v>
      </c>
      <c r="H1162" s="6">
        <v>0</v>
      </c>
      <c r="I1162" s="89"/>
    </row>
    <row r="1163" spans="7:9" x14ac:dyDescent="0.3">
      <c r="G1163">
        <v>52197</v>
      </c>
      <c r="H1163" s="6">
        <v>2053.7170639999999</v>
      </c>
      <c r="I1163" s="89"/>
    </row>
    <row r="1164" spans="7:9" x14ac:dyDescent="0.3">
      <c r="G1164">
        <v>52227</v>
      </c>
      <c r="H1164" s="6">
        <v>1535.7413759999999</v>
      </c>
      <c r="I1164" s="89"/>
    </row>
    <row r="1165" spans="7:9" x14ac:dyDescent="0.3">
      <c r="G1165">
        <v>52229</v>
      </c>
      <c r="H1165" s="6">
        <v>2060.3855600000002</v>
      </c>
      <c r="I1165" s="89"/>
    </row>
    <row r="1166" spans="7:9" x14ac:dyDescent="0.3">
      <c r="G1166">
        <v>52236</v>
      </c>
      <c r="H1166" s="6">
        <v>1434.9678000000001</v>
      </c>
      <c r="I1166" s="89"/>
    </row>
    <row r="1167" spans="7:9" x14ac:dyDescent="0.3">
      <c r="G1167">
        <v>52237</v>
      </c>
      <c r="H1167" s="6">
        <v>2396.98524</v>
      </c>
      <c r="I1167" s="89"/>
    </row>
    <row r="1168" spans="7:9" x14ac:dyDescent="0.3">
      <c r="G1168">
        <v>52244</v>
      </c>
      <c r="H1168" s="6">
        <v>1530.1904240000001</v>
      </c>
      <c r="I1168" s="89"/>
    </row>
    <row r="1169" spans="7:9" x14ac:dyDescent="0.3">
      <c r="G1169">
        <v>52247</v>
      </c>
      <c r="H1169" s="6">
        <v>2368.6252720000002</v>
      </c>
      <c r="I1169" s="89"/>
    </row>
    <row r="1170" spans="7:9" x14ac:dyDescent="0.3">
      <c r="G1170">
        <v>52251</v>
      </c>
      <c r="H1170" s="6">
        <v>1312.138328</v>
      </c>
      <c r="I1170" s="89"/>
    </row>
    <row r="1171" spans="7:9" x14ac:dyDescent="0.3">
      <c r="G1171">
        <v>52254</v>
      </c>
      <c r="H1171" s="6">
        <v>1836.5540400000002</v>
      </c>
      <c r="I1171" s="89"/>
    </row>
    <row r="1172" spans="7:9" x14ac:dyDescent="0.3">
      <c r="G1172">
        <v>52257</v>
      </c>
      <c r="H1172" s="6">
        <v>1107.9605680000002</v>
      </c>
      <c r="I1172" s="89"/>
    </row>
    <row r="1173" spans="7:9" x14ac:dyDescent="0.3">
      <c r="G1173">
        <v>52262</v>
      </c>
      <c r="H1173" s="6">
        <v>3906.4512560000003</v>
      </c>
      <c r="I1173" s="89"/>
    </row>
    <row r="1174" spans="7:9" x14ac:dyDescent="0.3">
      <c r="G1174">
        <v>52267</v>
      </c>
      <c r="H1174" s="6">
        <v>1248.8547760000001</v>
      </c>
      <c r="I1174" s="89"/>
    </row>
    <row r="1175" spans="7:9" x14ac:dyDescent="0.3">
      <c r="G1175">
        <v>52270</v>
      </c>
      <c r="H1175" s="6">
        <v>2946.6423040000004</v>
      </c>
      <c r="I1175" s="89"/>
    </row>
    <row r="1176" spans="7:9" x14ac:dyDescent="0.3">
      <c r="G1176">
        <v>52274</v>
      </c>
      <c r="H1176" s="6">
        <v>1293.3818933333334</v>
      </c>
      <c r="I1176" s="89"/>
    </row>
    <row r="1177" spans="7:9" x14ac:dyDescent="0.3">
      <c r="G1177">
        <v>52281</v>
      </c>
      <c r="H1177" s="6">
        <v>1931.1525473684212</v>
      </c>
      <c r="I1177" s="89"/>
    </row>
    <row r="1178" spans="7:9" x14ac:dyDescent="0.3">
      <c r="G1178">
        <v>52285</v>
      </c>
      <c r="H1178" s="6">
        <v>1684.849888</v>
      </c>
      <c r="I1178" s="89"/>
    </row>
    <row r="1179" spans="7:9" x14ac:dyDescent="0.3">
      <c r="G1179">
        <v>52286</v>
      </c>
      <c r="H1179" s="6">
        <v>2180.6731279999999</v>
      </c>
      <c r="I1179" s="89"/>
    </row>
    <row r="1180" spans="7:9" x14ac:dyDescent="0.3">
      <c r="G1180">
        <v>52310</v>
      </c>
      <c r="H1180" s="6">
        <v>0</v>
      </c>
      <c r="I1180" s="89"/>
    </row>
    <row r="1181" spans="7:9" x14ac:dyDescent="0.3">
      <c r="G1181">
        <v>52314</v>
      </c>
      <c r="H1181" s="6">
        <v>0</v>
      </c>
      <c r="I1181" s="89"/>
    </row>
    <row r="1182" spans="7:9" x14ac:dyDescent="0.3">
      <c r="G1182">
        <v>52322</v>
      </c>
      <c r="H1182" s="6">
        <v>2134.7860294736843</v>
      </c>
      <c r="I1182" s="89"/>
    </row>
    <row r="1183" spans="7:9" x14ac:dyDescent="0.3">
      <c r="G1183">
        <v>52328</v>
      </c>
      <c r="H1183" s="6">
        <v>0</v>
      </c>
      <c r="I1183" s="89"/>
    </row>
    <row r="1184" spans="7:9" x14ac:dyDescent="0.3">
      <c r="G1184">
        <v>52329</v>
      </c>
      <c r="H1184" s="6">
        <v>1135.6407242105263</v>
      </c>
      <c r="I1184" s="89"/>
    </row>
    <row r="1185" spans="7:9" x14ac:dyDescent="0.3">
      <c r="G1185">
        <v>52330</v>
      </c>
      <c r="H1185" s="6">
        <v>2300.2319920000004</v>
      </c>
      <c r="I1185" s="89"/>
    </row>
    <row r="1186" spans="7:9" x14ac:dyDescent="0.3">
      <c r="G1186">
        <v>52335</v>
      </c>
      <c r="H1186" s="6">
        <v>1691.930488</v>
      </c>
      <c r="I1186" s="89"/>
    </row>
    <row r="1187" spans="7:9" x14ac:dyDescent="0.3">
      <c r="G1187">
        <v>52340</v>
      </c>
      <c r="H1187" s="6">
        <v>1369.1164463157895</v>
      </c>
      <c r="I1187" s="89"/>
    </row>
    <row r="1188" spans="7:9" x14ac:dyDescent="0.3">
      <c r="G1188">
        <v>52350</v>
      </c>
      <c r="H1188" s="6">
        <v>1375.7257840000002</v>
      </c>
      <c r="I1188" s="89"/>
    </row>
    <row r="1189" spans="7:9" x14ac:dyDescent="0.3">
      <c r="G1189">
        <v>52356</v>
      </c>
      <c r="H1189" s="6">
        <v>1527.6415919999999</v>
      </c>
      <c r="I1189" s="89"/>
    </row>
    <row r="1190" spans="7:9" x14ac:dyDescent="0.3">
      <c r="G1190">
        <v>52362</v>
      </c>
      <c r="H1190" s="6">
        <v>1727.3507200000001</v>
      </c>
      <c r="I1190" s="89"/>
    </row>
    <row r="1191" spans="7:9" x14ac:dyDescent="0.3">
      <c r="G1191">
        <v>52364</v>
      </c>
      <c r="H1191" s="6">
        <v>1339.6294315789473</v>
      </c>
      <c r="I1191" s="89"/>
    </row>
    <row r="1192" spans="7:9" x14ac:dyDescent="0.3">
      <c r="G1192">
        <v>52365</v>
      </c>
      <c r="H1192" s="6">
        <v>758.16481599999997</v>
      </c>
      <c r="I1192" s="89"/>
    </row>
    <row r="1193" spans="7:9" x14ac:dyDescent="0.3">
      <c r="G1193">
        <v>52366</v>
      </c>
      <c r="H1193" s="6">
        <v>0</v>
      </c>
      <c r="I1193" s="89"/>
    </row>
    <row r="1194" spans="7:9" x14ac:dyDescent="0.3">
      <c r="G1194">
        <v>52368</v>
      </c>
      <c r="H1194" s="6">
        <v>894.18548800000008</v>
      </c>
      <c r="I1194" s="89"/>
    </row>
    <row r="1195" spans="7:9" x14ac:dyDescent="0.3">
      <c r="G1195">
        <v>52369</v>
      </c>
      <c r="H1195" s="6">
        <v>843.40695999999991</v>
      </c>
      <c r="I1195" s="89"/>
    </row>
    <row r="1196" spans="7:9" x14ac:dyDescent="0.3">
      <c r="G1196">
        <v>52376</v>
      </c>
      <c r="H1196" s="6">
        <v>1417.0708880000002</v>
      </c>
      <c r="I1196" s="89"/>
    </row>
    <row r="1197" spans="7:9" x14ac:dyDescent="0.3">
      <c r="G1197">
        <v>52379</v>
      </c>
      <c r="H1197" s="6">
        <v>0</v>
      </c>
      <c r="I1197" s="89"/>
    </row>
    <row r="1198" spans="7:9" x14ac:dyDescent="0.3">
      <c r="G1198">
        <v>52381</v>
      </c>
      <c r="H1198" s="6">
        <v>1673.7580444444445</v>
      </c>
      <c r="I1198" s="89"/>
    </row>
    <row r="1199" spans="7:9" x14ac:dyDescent="0.3">
      <c r="G1199">
        <v>52382</v>
      </c>
      <c r="H1199" s="6">
        <v>1832.6500631578947</v>
      </c>
      <c r="I1199" s="89"/>
    </row>
    <row r="1200" spans="7:9" x14ac:dyDescent="0.3">
      <c r="G1200">
        <v>52383</v>
      </c>
      <c r="H1200" s="6">
        <v>1881.3776926315791</v>
      </c>
      <c r="I1200" s="89"/>
    </row>
    <row r="1201" spans="7:9" x14ac:dyDescent="0.3">
      <c r="G1201">
        <v>52384</v>
      </c>
      <c r="H1201" s="6">
        <v>986.60299199999997</v>
      </c>
      <c r="I1201" s="89"/>
    </row>
    <row r="1202" spans="7:9" x14ac:dyDescent="0.3">
      <c r="G1202">
        <v>52388</v>
      </c>
      <c r="H1202" s="6">
        <v>2306.4993439999998</v>
      </c>
      <c r="I1202" s="89"/>
    </row>
    <row r="1203" spans="7:9" x14ac:dyDescent="0.3">
      <c r="G1203">
        <v>52408</v>
      </c>
      <c r="H1203" s="6">
        <v>1212.5346079999999</v>
      </c>
      <c r="I1203" s="89"/>
    </row>
    <row r="1204" spans="7:9" x14ac:dyDescent="0.3">
      <c r="G1204">
        <v>52409</v>
      </c>
      <c r="H1204" s="6">
        <v>961.10224800000003</v>
      </c>
      <c r="I1204" s="89"/>
    </row>
    <row r="1205" spans="7:9" x14ac:dyDescent="0.3">
      <c r="G1205">
        <v>52411</v>
      </c>
      <c r="H1205" s="6">
        <v>1606.7522947368423</v>
      </c>
      <c r="I1205" s="89"/>
    </row>
    <row r="1206" spans="7:9" x14ac:dyDescent="0.3">
      <c r="G1206">
        <v>52416</v>
      </c>
      <c r="H1206" s="6">
        <v>1445.2213200000003</v>
      </c>
      <c r="I1206" s="89"/>
    </row>
    <row r="1207" spans="7:9" x14ac:dyDescent="0.3">
      <c r="G1207">
        <v>52417</v>
      </c>
      <c r="H1207" s="6">
        <v>1593.6501760000001</v>
      </c>
      <c r="I1207" s="89"/>
    </row>
    <row r="1208" spans="7:9" x14ac:dyDescent="0.3">
      <c r="G1208">
        <v>52418</v>
      </c>
      <c r="H1208" s="6">
        <v>1128.195352</v>
      </c>
      <c r="I1208" s="89"/>
    </row>
    <row r="1209" spans="7:9" x14ac:dyDescent="0.3">
      <c r="G1209">
        <v>52419</v>
      </c>
      <c r="H1209" s="6">
        <v>1957.6927759999999</v>
      </c>
      <c r="I1209" s="89"/>
    </row>
    <row r="1210" spans="7:9" x14ac:dyDescent="0.3">
      <c r="G1210">
        <v>52422</v>
      </c>
      <c r="H1210" s="6">
        <v>2155.9101999999998</v>
      </c>
      <c r="I1210" s="89"/>
    </row>
    <row r="1211" spans="7:9" x14ac:dyDescent="0.3">
      <c r="G1211">
        <v>52423</v>
      </c>
      <c r="H1211" s="6">
        <v>2153.7299359999997</v>
      </c>
      <c r="I1211" s="89"/>
    </row>
    <row r="1212" spans="7:9" x14ac:dyDescent="0.3">
      <c r="G1212">
        <v>52434</v>
      </c>
      <c r="H1212" s="6">
        <v>0</v>
      </c>
      <c r="I1212" s="89"/>
    </row>
    <row r="1213" spans="7:9" x14ac:dyDescent="0.3">
      <c r="G1213">
        <v>52456</v>
      </c>
      <c r="H1213" s="6">
        <v>2908.0809520000003</v>
      </c>
      <c r="I1213" s="89"/>
    </row>
    <row r="1214" spans="7:9" x14ac:dyDescent="0.3">
      <c r="G1214">
        <v>52459</v>
      </c>
      <c r="H1214" s="6">
        <v>0</v>
      </c>
      <c r="I1214" s="89"/>
    </row>
    <row r="1215" spans="7:9" x14ac:dyDescent="0.3">
      <c r="G1215">
        <v>52485</v>
      </c>
      <c r="H1215" s="6">
        <v>835.97326400000009</v>
      </c>
      <c r="I1215" s="89"/>
    </row>
    <row r="1216" spans="7:9" x14ac:dyDescent="0.3">
      <c r="G1216">
        <v>52495</v>
      </c>
      <c r="H1216" s="6">
        <v>2157.8858947368421</v>
      </c>
      <c r="I1216" s="89"/>
    </row>
    <row r="1217" spans="7:9" x14ac:dyDescent="0.3">
      <c r="G1217">
        <v>52497</v>
      </c>
      <c r="H1217" s="6">
        <v>1116.6032560000001</v>
      </c>
      <c r="I1217" s="89"/>
    </row>
    <row r="1218" spans="7:9" x14ac:dyDescent="0.3">
      <c r="G1218">
        <v>52507</v>
      </c>
      <c r="H1218" s="6">
        <v>1752.8670821052635</v>
      </c>
      <c r="I1218" s="89"/>
    </row>
    <row r="1219" spans="7:9" x14ac:dyDescent="0.3">
      <c r="G1219">
        <v>52508</v>
      </c>
      <c r="H1219" s="6">
        <v>0</v>
      </c>
      <c r="I1219" s="89"/>
    </row>
    <row r="1220" spans="7:9" x14ac:dyDescent="0.3">
      <c r="G1220">
        <v>52526</v>
      </c>
      <c r="H1220" s="6">
        <v>1623.2489920000003</v>
      </c>
      <c r="I1220" s="89"/>
    </row>
    <row r="1221" spans="7:9" x14ac:dyDescent="0.3">
      <c r="G1221">
        <v>52531</v>
      </c>
      <c r="H1221" s="6">
        <v>3040.3048159999998</v>
      </c>
      <c r="I1221" s="89"/>
    </row>
    <row r="1222" spans="7:9" x14ac:dyDescent="0.3">
      <c r="G1222">
        <v>52532</v>
      </c>
      <c r="H1222" s="6">
        <v>1337.482896</v>
      </c>
      <c r="I1222" s="89"/>
    </row>
    <row r="1223" spans="7:9" x14ac:dyDescent="0.3">
      <c r="G1223">
        <v>52534</v>
      </c>
      <c r="H1223" s="6">
        <v>1245.5847747368423</v>
      </c>
      <c r="I1223" s="89"/>
    </row>
    <row r="1224" spans="7:9" x14ac:dyDescent="0.3">
      <c r="G1224">
        <v>52539</v>
      </c>
      <c r="H1224" s="6">
        <v>1397.9562526315792</v>
      </c>
      <c r="I1224" s="89"/>
    </row>
    <row r="1225" spans="7:9" x14ac:dyDescent="0.3">
      <c r="G1225">
        <v>52542</v>
      </c>
      <c r="H1225" s="6">
        <v>1438.3680480000003</v>
      </c>
      <c r="I1225" s="89"/>
    </row>
    <row r="1226" spans="7:9" x14ac:dyDescent="0.3">
      <c r="G1226">
        <v>52543</v>
      </c>
      <c r="H1226" s="6">
        <v>2810.2432505263159</v>
      </c>
      <c r="I1226" s="89"/>
    </row>
    <row r="1227" spans="7:9" x14ac:dyDescent="0.3">
      <c r="G1227">
        <v>52554</v>
      </c>
      <c r="H1227" s="6">
        <v>1530.7503280000001</v>
      </c>
      <c r="I1227" s="89"/>
    </row>
    <row r="1228" spans="7:9" x14ac:dyDescent="0.3">
      <c r="G1228">
        <v>52559</v>
      </c>
      <c r="H1228" s="6">
        <v>894.6894568421053</v>
      </c>
      <c r="I1228" s="89"/>
    </row>
    <row r="1229" spans="7:9" x14ac:dyDescent="0.3">
      <c r="G1229">
        <v>52563</v>
      </c>
      <c r="H1229" s="6">
        <v>983.34730400000012</v>
      </c>
      <c r="I1229" s="89"/>
    </row>
    <row r="1230" spans="7:9" x14ac:dyDescent="0.3">
      <c r="G1230">
        <v>52566</v>
      </c>
      <c r="H1230" s="6">
        <v>1564.1660160000001</v>
      </c>
      <c r="I1230" s="89"/>
    </row>
    <row r="1231" spans="7:9" x14ac:dyDescent="0.3">
      <c r="G1231">
        <v>52578</v>
      </c>
      <c r="H1231" s="6">
        <v>1053.1288320000001</v>
      </c>
      <c r="I1231" s="89"/>
    </row>
    <row r="1232" spans="7:9" x14ac:dyDescent="0.3">
      <c r="G1232">
        <v>52588</v>
      </c>
      <c r="H1232" s="6">
        <v>1138.3698357894737</v>
      </c>
      <c r="I1232" s="89"/>
    </row>
    <row r="1233" spans="7:9" x14ac:dyDescent="0.3">
      <c r="G1233">
        <v>52589</v>
      </c>
      <c r="H1233" s="6">
        <v>0</v>
      </c>
      <c r="I1233" s="89"/>
    </row>
    <row r="1234" spans="7:9" x14ac:dyDescent="0.3">
      <c r="G1234">
        <v>52592</v>
      </c>
      <c r="H1234" s="6">
        <v>1193.2903040000001</v>
      </c>
      <c r="I1234" s="89"/>
    </row>
    <row r="1235" spans="7:9" x14ac:dyDescent="0.3">
      <c r="G1235">
        <v>52593</v>
      </c>
      <c r="H1235" s="6">
        <v>1174.465496</v>
      </c>
      <c r="I1235" s="89"/>
    </row>
    <row r="1236" spans="7:9" x14ac:dyDescent="0.3">
      <c r="G1236">
        <v>52595</v>
      </c>
      <c r="H1236" s="6">
        <v>5679.189448000001</v>
      </c>
      <c r="I1236" s="89"/>
    </row>
    <row r="1237" spans="7:9" x14ac:dyDescent="0.3">
      <c r="G1237">
        <v>52597</v>
      </c>
      <c r="H1237" s="6">
        <v>1757.6475360000002</v>
      </c>
      <c r="I1237" s="89"/>
    </row>
    <row r="1238" spans="7:9" x14ac:dyDescent="0.3">
      <c r="G1238">
        <v>52604</v>
      </c>
      <c r="H1238" s="6">
        <v>1116.9405039999999</v>
      </c>
      <c r="I1238" s="89"/>
    </row>
    <row r="1239" spans="7:9" x14ac:dyDescent="0.3">
      <c r="G1239">
        <v>52612</v>
      </c>
      <c r="H1239" s="6">
        <v>1546.4600320000002</v>
      </c>
      <c r="I1239" s="89"/>
    </row>
    <row r="1240" spans="7:9" x14ac:dyDescent="0.3">
      <c r="G1240">
        <v>52615</v>
      </c>
      <c r="H1240" s="6">
        <v>1498.0838880000001</v>
      </c>
      <c r="I1240" s="89"/>
    </row>
    <row r="1241" spans="7:9" x14ac:dyDescent="0.3">
      <c r="G1241">
        <v>52625</v>
      </c>
      <c r="H1241" s="6">
        <v>1526.12716</v>
      </c>
      <c r="I1241" s="89"/>
    </row>
    <row r="1242" spans="7:9" x14ac:dyDescent="0.3">
      <c r="G1242">
        <v>52629</v>
      </c>
      <c r="H1242" s="6">
        <v>1409.6482755555558</v>
      </c>
      <c r="I1242" s="89"/>
    </row>
    <row r="1243" spans="7:9" x14ac:dyDescent="0.3">
      <c r="G1243">
        <v>52630</v>
      </c>
      <c r="H1243" s="6">
        <v>1819.7115440000002</v>
      </c>
      <c r="I1243" s="89"/>
    </row>
    <row r="1244" spans="7:9" x14ac:dyDescent="0.3">
      <c r="G1244">
        <v>52631</v>
      </c>
      <c r="H1244" s="6">
        <v>1082.5278640000001</v>
      </c>
      <c r="I1244" s="89"/>
    </row>
    <row r="1245" spans="7:9" x14ac:dyDescent="0.3">
      <c r="G1245">
        <v>52632</v>
      </c>
      <c r="H1245" s="6">
        <v>0</v>
      </c>
      <c r="I1245" s="89"/>
    </row>
    <row r="1246" spans="7:9" x14ac:dyDescent="0.3">
      <c r="G1246">
        <v>52633</v>
      </c>
      <c r="H1246" s="6">
        <v>689.32874400000003</v>
      </c>
      <c r="I1246" s="89"/>
    </row>
    <row r="1247" spans="7:9" x14ac:dyDescent="0.3">
      <c r="G1247">
        <v>52640</v>
      </c>
      <c r="H1247" s="6">
        <v>0</v>
      </c>
      <c r="I1247" s="89"/>
    </row>
    <row r="1248" spans="7:9" x14ac:dyDescent="0.3">
      <c r="G1248">
        <v>52642</v>
      </c>
      <c r="H1248" s="6">
        <v>2041.9683280000002</v>
      </c>
      <c r="I1248" s="89"/>
    </row>
    <row r="1249" spans="7:9" x14ac:dyDescent="0.3">
      <c r="G1249">
        <v>52644</v>
      </c>
      <c r="H1249" s="6">
        <v>861.64281600000004</v>
      </c>
      <c r="I1249" s="89"/>
    </row>
    <row r="1250" spans="7:9" x14ac:dyDescent="0.3">
      <c r="G1250">
        <v>52645</v>
      </c>
      <c r="H1250" s="6">
        <v>0</v>
      </c>
      <c r="I1250" s="89"/>
    </row>
    <row r="1251" spans="7:9" x14ac:dyDescent="0.3">
      <c r="G1251">
        <v>52653</v>
      </c>
      <c r="H1251" s="6">
        <v>1755.3770320000001</v>
      </c>
      <c r="I1251" s="89"/>
    </row>
    <row r="1252" spans="7:9" x14ac:dyDescent="0.3">
      <c r="G1252">
        <v>52656</v>
      </c>
      <c r="H1252" s="6">
        <v>2746.4340294736844</v>
      </c>
      <c r="I1252" s="89"/>
    </row>
    <row r="1253" spans="7:9" x14ac:dyDescent="0.3">
      <c r="G1253">
        <v>52659</v>
      </c>
      <c r="H1253" s="6">
        <v>1118.5458719999999</v>
      </c>
      <c r="I1253" s="89"/>
    </row>
    <row r="1254" spans="7:9" x14ac:dyDescent="0.3">
      <c r="G1254">
        <v>52660</v>
      </c>
      <c r="H1254" s="6">
        <v>1613.7952960000002</v>
      </c>
      <c r="I1254" s="89"/>
    </row>
    <row r="1255" spans="7:9" x14ac:dyDescent="0.3">
      <c r="G1255">
        <v>52661</v>
      </c>
      <c r="H1255" s="6">
        <v>1502.7782320000003</v>
      </c>
      <c r="I1255" s="89"/>
    </row>
    <row r="1256" spans="7:9" x14ac:dyDescent="0.3">
      <c r="G1256">
        <v>52665</v>
      </c>
      <c r="H1256" s="6">
        <v>636.38732000000005</v>
      </c>
      <c r="I1256" s="89"/>
    </row>
    <row r="1257" spans="7:9" x14ac:dyDescent="0.3">
      <c r="G1257">
        <v>52666</v>
      </c>
      <c r="H1257" s="6">
        <v>1290.7846079999999</v>
      </c>
      <c r="I1257" s="89"/>
    </row>
    <row r="1258" spans="7:9" x14ac:dyDescent="0.3">
      <c r="G1258">
        <v>52667</v>
      </c>
      <c r="H1258" s="6">
        <v>2818.6303680000001</v>
      </c>
      <c r="I1258" s="89"/>
    </row>
    <row r="1259" spans="7:9" x14ac:dyDescent="0.3">
      <c r="G1259">
        <v>52669</v>
      </c>
      <c r="H1259" s="6">
        <v>1312.7095410526317</v>
      </c>
      <c r="I1259" s="89"/>
    </row>
    <row r="1260" spans="7:9" x14ac:dyDescent="0.3">
      <c r="G1260">
        <v>52672</v>
      </c>
      <c r="H1260" s="6">
        <v>0</v>
      </c>
      <c r="I1260" s="89"/>
    </row>
    <row r="1261" spans="7:9" x14ac:dyDescent="0.3">
      <c r="G1261">
        <v>52674</v>
      </c>
      <c r="H1261" s="6">
        <v>-0.75249599999999195</v>
      </c>
      <c r="I1261" s="89"/>
    </row>
    <row r="1262" spans="7:9" x14ac:dyDescent="0.3">
      <c r="G1262">
        <v>52678</v>
      </c>
      <c r="H1262" s="6">
        <v>0</v>
      </c>
      <c r="I1262" s="89"/>
    </row>
    <row r="1263" spans="7:9" x14ac:dyDescent="0.3">
      <c r="G1263">
        <v>52679</v>
      </c>
      <c r="H1263" s="6">
        <v>1991.745208</v>
      </c>
      <c r="I1263" s="89"/>
    </row>
    <row r="1264" spans="7:9" x14ac:dyDescent="0.3">
      <c r="G1264">
        <v>52682</v>
      </c>
      <c r="H1264" s="6">
        <v>1454.3106080000002</v>
      </c>
      <c r="I1264" s="89"/>
    </row>
    <row r="1265" spans="7:9" x14ac:dyDescent="0.3">
      <c r="G1265">
        <v>52689</v>
      </c>
      <c r="H1265" s="6">
        <v>1152.9367119999999</v>
      </c>
      <c r="I1265" s="89"/>
    </row>
    <row r="1266" spans="7:9" x14ac:dyDescent="0.3">
      <c r="G1266">
        <v>52691</v>
      </c>
      <c r="H1266" s="6">
        <v>1830.7594000000001</v>
      </c>
      <c r="I1266" s="89"/>
    </row>
    <row r="1267" spans="7:9" x14ac:dyDescent="0.3">
      <c r="G1267">
        <v>52697</v>
      </c>
      <c r="H1267" s="6">
        <v>1945.1710720000001</v>
      </c>
      <c r="I1267" s="89"/>
    </row>
    <row r="1268" spans="7:9" x14ac:dyDescent="0.3">
      <c r="G1268">
        <v>52699</v>
      </c>
      <c r="H1268" s="6">
        <v>1586.242248</v>
      </c>
      <c r="I1268" s="89"/>
    </row>
    <row r="1269" spans="7:9" x14ac:dyDescent="0.3">
      <c r="G1269">
        <v>52715</v>
      </c>
      <c r="H1269" s="6">
        <v>1777.1523040000002</v>
      </c>
      <c r="I1269" s="89"/>
    </row>
    <row r="1270" spans="7:9" x14ac:dyDescent="0.3">
      <c r="G1270">
        <v>52718</v>
      </c>
      <c r="H1270" s="6">
        <v>1704.7020320000001</v>
      </c>
      <c r="I1270" s="89"/>
    </row>
    <row r="1271" spans="7:9" x14ac:dyDescent="0.3">
      <c r="G1271">
        <v>52719</v>
      </c>
      <c r="H1271" s="6">
        <v>1388.0120480000003</v>
      </c>
      <c r="I1271" s="89"/>
    </row>
    <row r="1272" spans="7:9" x14ac:dyDescent="0.3">
      <c r="G1272">
        <v>52721</v>
      </c>
      <c r="H1272" s="6">
        <v>1198.14276</v>
      </c>
      <c r="I1272" s="89"/>
    </row>
    <row r="1273" spans="7:9" x14ac:dyDescent="0.3">
      <c r="G1273">
        <v>52730</v>
      </c>
      <c r="H1273" s="6">
        <v>1960.4417688888891</v>
      </c>
      <c r="I1273" s="89"/>
    </row>
    <row r="1274" spans="7:9" x14ac:dyDescent="0.3">
      <c r="G1274">
        <v>52731</v>
      </c>
      <c r="H1274" s="6">
        <v>1278.1602526315792</v>
      </c>
      <c r="I1274" s="89"/>
    </row>
    <row r="1275" spans="7:9" x14ac:dyDescent="0.3">
      <c r="G1275">
        <v>52733</v>
      </c>
      <c r="H1275" s="6">
        <v>1565.8096622222224</v>
      </c>
      <c r="I1275" s="89"/>
    </row>
    <row r="1276" spans="7:9" x14ac:dyDescent="0.3">
      <c r="G1276">
        <v>52734</v>
      </c>
      <c r="H1276" s="6">
        <v>3472.1794399999999</v>
      </c>
      <c r="I1276" s="89"/>
    </row>
    <row r="1277" spans="7:9" x14ac:dyDescent="0.3">
      <c r="G1277">
        <v>52741</v>
      </c>
      <c r="H1277" s="6">
        <v>1023.2563760000002</v>
      </c>
      <c r="I1277" s="89"/>
    </row>
    <row r="1278" spans="7:9" x14ac:dyDescent="0.3">
      <c r="G1278">
        <v>52745</v>
      </c>
      <c r="H1278" s="6">
        <v>2828.2181978947369</v>
      </c>
      <c r="I1278" s="89"/>
    </row>
    <row r="1279" spans="7:9" x14ac:dyDescent="0.3">
      <c r="G1279">
        <v>52748</v>
      </c>
      <c r="H1279" s="6">
        <v>1998.996395789474</v>
      </c>
      <c r="I1279" s="89"/>
    </row>
    <row r="1280" spans="7:9" x14ac:dyDescent="0.3">
      <c r="G1280">
        <v>52750</v>
      </c>
      <c r="H1280" s="6">
        <v>1460.2116968421055</v>
      </c>
      <c r="I1280" s="89"/>
    </row>
    <row r="1281" spans="7:9" x14ac:dyDescent="0.3">
      <c r="G1281">
        <v>52755</v>
      </c>
      <c r="H1281" s="6">
        <v>1198.019288</v>
      </c>
      <c r="I1281" s="89"/>
    </row>
    <row r="1282" spans="7:9" x14ac:dyDescent="0.3">
      <c r="G1282">
        <v>52761</v>
      </c>
      <c r="H1282" s="6">
        <v>2104.588632</v>
      </c>
      <c r="I1282" s="89"/>
    </row>
    <row r="1283" spans="7:9" x14ac:dyDescent="0.3">
      <c r="G1283">
        <v>52763</v>
      </c>
      <c r="H1283" s="6">
        <v>1089.439464</v>
      </c>
      <c r="I1283" s="89"/>
    </row>
    <row r="1284" spans="7:9" x14ac:dyDescent="0.3">
      <c r="G1284">
        <v>52768</v>
      </c>
      <c r="H1284" s="6">
        <v>1312.4943840000003</v>
      </c>
      <c r="I1284" s="89"/>
    </row>
    <row r="1285" spans="7:9" x14ac:dyDescent="0.3">
      <c r="G1285">
        <v>52772</v>
      </c>
      <c r="H1285" s="6">
        <v>907.16090399999996</v>
      </c>
      <c r="I1285" s="89"/>
    </row>
    <row r="1286" spans="7:9" x14ac:dyDescent="0.3">
      <c r="G1286">
        <v>52777</v>
      </c>
      <c r="H1286" s="6">
        <v>0</v>
      </c>
      <c r="I1286" s="89"/>
    </row>
    <row r="1287" spans="7:9" x14ac:dyDescent="0.3">
      <c r="G1287">
        <v>52778</v>
      </c>
      <c r="H1287" s="6">
        <v>1445.6129360000002</v>
      </c>
      <c r="I1287" s="89"/>
    </row>
    <row r="1288" spans="7:9" x14ac:dyDescent="0.3">
      <c r="G1288">
        <v>52781</v>
      </c>
      <c r="H1288" s="6">
        <v>1973.4190736842106</v>
      </c>
      <c r="I1288" s="89"/>
    </row>
    <row r="1289" spans="7:9" x14ac:dyDescent="0.3">
      <c r="G1289">
        <v>52782</v>
      </c>
      <c r="H1289" s="6">
        <v>1456.2154480000002</v>
      </c>
      <c r="I1289" s="89"/>
    </row>
    <row r="1290" spans="7:9" x14ac:dyDescent="0.3">
      <c r="G1290">
        <v>52785</v>
      </c>
      <c r="H1290" s="6">
        <v>1377.1140080000002</v>
      </c>
      <c r="I1290" s="89"/>
    </row>
    <row r="1291" spans="7:9" x14ac:dyDescent="0.3">
      <c r="G1291">
        <v>52800</v>
      </c>
      <c r="H1291" s="6">
        <v>1648.5553431578949</v>
      </c>
      <c r="I1291" s="89"/>
    </row>
    <row r="1292" spans="7:9" x14ac:dyDescent="0.3">
      <c r="G1292">
        <v>52813</v>
      </c>
      <c r="H1292" s="6">
        <v>0</v>
      </c>
      <c r="I1292" s="89"/>
    </row>
    <row r="1293" spans="7:9" x14ac:dyDescent="0.3">
      <c r="G1293">
        <v>52816</v>
      </c>
      <c r="H1293" s="6">
        <v>1078.589712</v>
      </c>
      <c r="I1293" s="89"/>
    </row>
    <row r="1294" spans="7:9" x14ac:dyDescent="0.3">
      <c r="G1294">
        <v>52824</v>
      </c>
      <c r="H1294" s="6">
        <v>1880.8283280000001</v>
      </c>
      <c r="I1294" s="89"/>
    </row>
    <row r="1295" spans="7:9" x14ac:dyDescent="0.3">
      <c r="G1295">
        <v>52833</v>
      </c>
      <c r="H1295" s="6">
        <v>1025.9572560000001</v>
      </c>
      <c r="I1295" s="89"/>
    </row>
    <row r="1296" spans="7:9" x14ac:dyDescent="0.3">
      <c r="G1296">
        <v>52836</v>
      </c>
      <c r="H1296" s="6">
        <v>1217.4509679999999</v>
      </c>
      <c r="I1296" s="89"/>
    </row>
    <row r="1297" spans="7:9" x14ac:dyDescent="0.3">
      <c r="G1297">
        <v>52839</v>
      </c>
      <c r="H1297" s="6">
        <v>804.04827789473688</v>
      </c>
      <c r="I1297" s="89"/>
    </row>
    <row r="1298" spans="7:9" x14ac:dyDescent="0.3">
      <c r="G1298">
        <v>52852</v>
      </c>
      <c r="H1298" s="6">
        <v>1521.407976</v>
      </c>
      <c r="I1298" s="89"/>
    </row>
    <row r="1299" spans="7:9" x14ac:dyDescent="0.3">
      <c r="G1299">
        <v>52859</v>
      </c>
      <c r="H1299" s="6">
        <v>1549.3024084210529</v>
      </c>
      <c r="I1299" s="89"/>
    </row>
    <row r="1300" spans="7:9" x14ac:dyDescent="0.3">
      <c r="G1300">
        <v>52863</v>
      </c>
      <c r="H1300" s="6">
        <v>1285.0312168421053</v>
      </c>
      <c r="I1300" s="89"/>
    </row>
    <row r="1301" spans="7:9" x14ac:dyDescent="0.3">
      <c r="G1301">
        <v>52868</v>
      </c>
      <c r="H1301" s="6">
        <v>1948.2512800000002</v>
      </c>
      <c r="I1301" s="89"/>
    </row>
    <row r="1302" spans="7:9" x14ac:dyDescent="0.3">
      <c r="G1302">
        <v>52872</v>
      </c>
      <c r="H1302" s="6">
        <v>1678.4304960000002</v>
      </c>
      <c r="I1302" s="89"/>
    </row>
    <row r="1303" spans="7:9" x14ac:dyDescent="0.3">
      <c r="G1303">
        <v>52876</v>
      </c>
      <c r="H1303" s="6">
        <v>2699.4142577777779</v>
      </c>
      <c r="I1303" s="89"/>
    </row>
    <row r="1304" spans="7:9" x14ac:dyDescent="0.3">
      <c r="G1304">
        <v>52877</v>
      </c>
      <c r="H1304" s="6">
        <v>1119.196056</v>
      </c>
      <c r="I1304" s="89"/>
    </row>
    <row r="1305" spans="7:9" x14ac:dyDescent="0.3">
      <c r="G1305">
        <v>52889</v>
      </c>
      <c r="H1305" s="6">
        <v>1527.1128421052633</v>
      </c>
      <c r="I1305" s="89"/>
    </row>
    <row r="1306" spans="7:9" x14ac:dyDescent="0.3">
      <c r="G1306">
        <v>52896</v>
      </c>
      <c r="H1306" s="6">
        <v>1126.1758821052631</v>
      </c>
      <c r="I1306" s="89"/>
    </row>
    <row r="1307" spans="7:9" x14ac:dyDescent="0.3">
      <c r="G1307">
        <v>52898</v>
      </c>
      <c r="H1307" s="6">
        <v>919.75317600000005</v>
      </c>
      <c r="I1307" s="89"/>
    </row>
    <row r="1308" spans="7:9" x14ac:dyDescent="0.3">
      <c r="G1308">
        <v>52899</v>
      </c>
      <c r="H1308" s="6">
        <v>758.02851200000009</v>
      </c>
      <c r="I1308" s="89"/>
    </row>
    <row r="1309" spans="7:9" x14ac:dyDescent="0.3">
      <c r="G1309">
        <v>52908</v>
      </c>
      <c r="H1309" s="6">
        <v>0</v>
      </c>
      <c r="I1309" s="89"/>
    </row>
    <row r="1310" spans="7:9" x14ac:dyDescent="0.3">
      <c r="G1310">
        <v>52909</v>
      </c>
      <c r="H1310" s="6">
        <v>1433.4186526315789</v>
      </c>
      <c r="I1310" s="89"/>
    </row>
    <row r="1311" spans="7:9" x14ac:dyDescent="0.3">
      <c r="G1311">
        <v>52913</v>
      </c>
      <c r="H1311" s="6">
        <v>0</v>
      </c>
      <c r="I1311" s="89"/>
    </row>
    <row r="1312" spans="7:9" x14ac:dyDescent="0.3">
      <c r="G1312">
        <v>52914</v>
      </c>
      <c r="H1312" s="6">
        <v>1682.32464</v>
      </c>
      <c r="I1312" s="89"/>
    </row>
    <row r="1313" spans="7:9" x14ac:dyDescent="0.3">
      <c r="G1313">
        <v>52920</v>
      </c>
      <c r="H1313" s="6">
        <v>921.29130947368435</v>
      </c>
      <c r="I1313" s="89"/>
    </row>
    <row r="1314" spans="7:9" x14ac:dyDescent="0.3">
      <c r="G1314">
        <v>52921</v>
      </c>
      <c r="H1314" s="6">
        <v>2115.2174063157895</v>
      </c>
      <c r="I1314" s="89"/>
    </row>
    <row r="1315" spans="7:9" x14ac:dyDescent="0.3">
      <c r="G1315">
        <v>52929</v>
      </c>
      <c r="H1315" s="6">
        <v>1368.0512959999999</v>
      </c>
      <c r="I1315" s="89"/>
    </row>
    <row r="1316" spans="7:9" x14ac:dyDescent="0.3">
      <c r="G1316">
        <v>52933</v>
      </c>
      <c r="H1316" s="6">
        <v>1805.7518231578947</v>
      </c>
      <c r="I1316" s="89"/>
    </row>
    <row r="1317" spans="7:9" x14ac:dyDescent="0.3">
      <c r="G1317">
        <v>52936</v>
      </c>
      <c r="H1317" s="6">
        <v>1074.117792</v>
      </c>
      <c r="I1317" s="89"/>
    </row>
    <row r="1318" spans="7:9" x14ac:dyDescent="0.3">
      <c r="G1318">
        <v>52938</v>
      </c>
      <c r="H1318" s="6">
        <v>1673.573488</v>
      </c>
      <c r="I1318" s="89"/>
    </row>
    <row r="1319" spans="7:9" x14ac:dyDescent="0.3">
      <c r="G1319">
        <v>52940</v>
      </c>
      <c r="H1319" s="6">
        <v>1634.77864</v>
      </c>
      <c r="I1319" s="89"/>
    </row>
    <row r="1320" spans="7:9" x14ac:dyDescent="0.3">
      <c r="G1320">
        <v>52941</v>
      </c>
      <c r="H1320" s="6">
        <v>1783.5047440000003</v>
      </c>
      <c r="I1320" s="89"/>
    </row>
    <row r="1321" spans="7:9" x14ac:dyDescent="0.3">
      <c r="G1321">
        <v>52942</v>
      </c>
      <c r="H1321" s="6">
        <v>3238.6811452631582</v>
      </c>
      <c r="I1321" s="89"/>
    </row>
    <row r="1322" spans="7:9" x14ac:dyDescent="0.3">
      <c r="G1322">
        <v>52948</v>
      </c>
      <c r="H1322" s="6">
        <v>0</v>
      </c>
      <c r="I1322" s="89"/>
    </row>
    <row r="1323" spans="7:9" x14ac:dyDescent="0.3">
      <c r="G1323">
        <v>52950</v>
      </c>
      <c r="H1323" s="6">
        <v>1230.253608</v>
      </c>
      <c r="I1323" s="89"/>
    </row>
    <row r="1324" spans="7:9" x14ac:dyDescent="0.3">
      <c r="G1324">
        <v>52959</v>
      </c>
      <c r="H1324" s="6">
        <v>1184.8067452631578</v>
      </c>
      <c r="I1324" s="89"/>
    </row>
    <row r="1325" spans="7:9" x14ac:dyDescent="0.3">
      <c r="G1325">
        <v>52960</v>
      </c>
      <c r="H1325" s="6">
        <v>1628.8195920000003</v>
      </c>
      <c r="I1325" s="89"/>
    </row>
    <row r="1326" spans="7:9" x14ac:dyDescent="0.3">
      <c r="G1326">
        <v>52970</v>
      </c>
      <c r="H1326" s="6">
        <v>1523.9481280000002</v>
      </c>
      <c r="I1326" s="89"/>
    </row>
    <row r="1327" spans="7:9" x14ac:dyDescent="0.3">
      <c r="G1327">
        <v>52971</v>
      </c>
      <c r="H1327" s="6">
        <v>0</v>
      </c>
      <c r="I1327" s="89"/>
    </row>
    <row r="1328" spans="7:9" x14ac:dyDescent="0.3">
      <c r="G1328">
        <v>52985</v>
      </c>
      <c r="H1328" s="6">
        <v>0</v>
      </c>
      <c r="I1328" s="89"/>
    </row>
    <row r="1329" spans="7:9" x14ac:dyDescent="0.3">
      <c r="G1329">
        <v>52986</v>
      </c>
      <c r="H1329" s="6">
        <v>1305.3508400000001</v>
      </c>
      <c r="I1329" s="89"/>
    </row>
    <row r="1330" spans="7:9" x14ac:dyDescent="0.3">
      <c r="G1330">
        <v>52990</v>
      </c>
      <c r="H1330" s="6">
        <v>-372.63241600000003</v>
      </c>
      <c r="I1330" s="89"/>
    </row>
    <row r="1331" spans="7:9" x14ac:dyDescent="0.3">
      <c r="G1331">
        <v>52991</v>
      </c>
      <c r="H1331" s="6">
        <v>2051.4277978947371</v>
      </c>
      <c r="I1331" s="89"/>
    </row>
    <row r="1332" spans="7:9" x14ac:dyDescent="0.3">
      <c r="G1332">
        <v>53002</v>
      </c>
      <c r="H1332" s="6">
        <v>2760.9207760000004</v>
      </c>
      <c r="I1332" s="89"/>
    </row>
    <row r="1333" spans="7:9" x14ac:dyDescent="0.3">
      <c r="G1333">
        <v>53011</v>
      </c>
      <c r="H1333" s="6">
        <v>3216.4137431578952</v>
      </c>
      <c r="I1333" s="89"/>
    </row>
    <row r="1334" spans="7:9" x14ac:dyDescent="0.3">
      <c r="G1334">
        <v>53014</v>
      </c>
      <c r="H1334" s="6">
        <v>1986.1276000000003</v>
      </c>
      <c r="I1334" s="89"/>
    </row>
    <row r="1335" spans="7:9" x14ac:dyDescent="0.3">
      <c r="G1335">
        <v>53018</v>
      </c>
      <c r="H1335" s="6">
        <v>1589.8326480000001</v>
      </c>
      <c r="I1335" s="89"/>
    </row>
    <row r="1336" spans="7:9" x14ac:dyDescent="0.3">
      <c r="G1336">
        <v>53020</v>
      </c>
      <c r="H1336" s="6">
        <v>5366.7053599999999</v>
      </c>
      <c r="I1336" s="89"/>
    </row>
    <row r="1337" spans="7:9" x14ac:dyDescent="0.3">
      <c r="G1337">
        <v>53023</v>
      </c>
      <c r="H1337" s="6">
        <v>1381.6867644444446</v>
      </c>
      <c r="I1337" s="89"/>
    </row>
    <row r="1338" spans="7:9" x14ac:dyDescent="0.3">
      <c r="G1338">
        <v>53028</v>
      </c>
      <c r="H1338" s="6">
        <v>1345.597632</v>
      </c>
      <c r="I1338" s="89"/>
    </row>
    <row r="1339" spans="7:9" x14ac:dyDescent="0.3">
      <c r="G1339">
        <v>53040</v>
      </c>
      <c r="H1339" s="6">
        <v>675.81613600000003</v>
      </c>
      <c r="I1339" s="89"/>
    </row>
    <row r="1340" spans="7:9" x14ac:dyDescent="0.3">
      <c r="G1340">
        <v>53041</v>
      </c>
      <c r="H1340" s="6">
        <v>1309.8118821052633</v>
      </c>
      <c r="I1340" s="89"/>
    </row>
    <row r="1341" spans="7:9" x14ac:dyDescent="0.3">
      <c r="G1341">
        <v>53042</v>
      </c>
      <c r="H1341" s="6">
        <v>1051.191090526316</v>
      </c>
      <c r="I1341" s="89"/>
    </row>
    <row r="1342" spans="7:9" x14ac:dyDescent="0.3">
      <c r="G1342">
        <v>53047</v>
      </c>
      <c r="H1342" s="6">
        <v>1038.892472</v>
      </c>
      <c r="I1342" s="89"/>
    </row>
    <row r="1343" spans="7:9" x14ac:dyDescent="0.3">
      <c r="G1343">
        <v>53048</v>
      </c>
      <c r="H1343" s="6">
        <v>1135.8396720000001</v>
      </c>
      <c r="I1343" s="89"/>
    </row>
    <row r="1344" spans="7:9" x14ac:dyDescent="0.3">
      <c r="G1344">
        <v>53053</v>
      </c>
      <c r="H1344" s="6">
        <v>3637.8831760000003</v>
      </c>
      <c r="I1344" s="89"/>
    </row>
    <row r="1345" spans="7:9" x14ac:dyDescent="0.3">
      <c r="G1345">
        <v>53059</v>
      </c>
      <c r="H1345" s="6">
        <v>1465.3074799999999</v>
      </c>
      <c r="I1345" s="89"/>
    </row>
    <row r="1346" spans="7:9" x14ac:dyDescent="0.3">
      <c r="G1346">
        <v>53065</v>
      </c>
      <c r="H1346" s="6">
        <v>1249.670928</v>
      </c>
      <c r="I1346" s="89"/>
    </row>
    <row r="1347" spans="7:9" x14ac:dyDescent="0.3">
      <c r="G1347">
        <v>53067</v>
      </c>
      <c r="H1347" s="6">
        <v>1072.244592</v>
      </c>
      <c r="I1347" s="89"/>
    </row>
    <row r="1348" spans="7:9" x14ac:dyDescent="0.3">
      <c r="G1348">
        <v>53077</v>
      </c>
      <c r="H1348" s="6">
        <v>1057.7045679999999</v>
      </c>
      <c r="I1348" s="89"/>
    </row>
    <row r="1349" spans="7:9" x14ac:dyDescent="0.3">
      <c r="G1349">
        <v>53078</v>
      </c>
      <c r="H1349" s="6">
        <v>1545.3813305263161</v>
      </c>
      <c r="I1349" s="89"/>
    </row>
    <row r="1350" spans="7:9" x14ac:dyDescent="0.3">
      <c r="G1350">
        <v>53081</v>
      </c>
      <c r="H1350" s="6">
        <v>1313.1554800000004</v>
      </c>
      <c r="I1350" s="89"/>
    </row>
    <row r="1351" spans="7:9" x14ac:dyDescent="0.3">
      <c r="G1351">
        <v>53085</v>
      </c>
      <c r="H1351" s="6">
        <v>6642.3314639999999</v>
      </c>
      <c r="I1351" s="89"/>
    </row>
    <row r="1352" spans="7:9" x14ac:dyDescent="0.3">
      <c r="G1352">
        <v>53088</v>
      </c>
      <c r="H1352" s="6">
        <v>1621.4822311111111</v>
      </c>
      <c r="I1352" s="89"/>
    </row>
    <row r="1353" spans="7:9" x14ac:dyDescent="0.3">
      <c r="G1353">
        <v>53092</v>
      </c>
      <c r="H1353" s="6">
        <v>1814.3846800000001</v>
      </c>
      <c r="I1353" s="89"/>
    </row>
    <row r="1354" spans="7:9" x14ac:dyDescent="0.3">
      <c r="G1354">
        <v>53101</v>
      </c>
      <c r="H1354" s="6">
        <v>1150.6826080000001</v>
      </c>
      <c r="I1354" s="89"/>
    </row>
    <row r="1355" spans="7:9" x14ac:dyDescent="0.3">
      <c r="G1355">
        <v>53102</v>
      </c>
      <c r="H1355" s="6">
        <v>1127.58916</v>
      </c>
      <c r="I1355" s="89"/>
    </row>
    <row r="1356" spans="7:9" x14ac:dyDescent="0.3">
      <c r="G1356">
        <v>53105</v>
      </c>
      <c r="H1356" s="6">
        <v>1562.491904</v>
      </c>
      <c r="I1356" s="89"/>
    </row>
    <row r="1357" spans="7:9" x14ac:dyDescent="0.3">
      <c r="G1357">
        <v>53106</v>
      </c>
      <c r="H1357" s="6">
        <v>1248.3961920000002</v>
      </c>
      <c r="I1357" s="89"/>
    </row>
    <row r="1358" spans="7:9" x14ac:dyDescent="0.3">
      <c r="G1358">
        <v>53110</v>
      </c>
      <c r="H1358" s="6">
        <v>1499.702585263158</v>
      </c>
      <c r="I1358" s="89"/>
    </row>
    <row r="1359" spans="7:9" x14ac:dyDescent="0.3">
      <c r="G1359">
        <v>53121</v>
      </c>
      <c r="H1359" s="6">
        <v>1157.0653840000002</v>
      </c>
      <c r="I1359" s="89"/>
    </row>
    <row r="1360" spans="7:9" x14ac:dyDescent="0.3">
      <c r="G1360">
        <v>53125</v>
      </c>
      <c r="H1360" s="6">
        <v>1612.9075705263158</v>
      </c>
      <c r="I1360" s="89"/>
    </row>
    <row r="1361" spans="7:9" x14ac:dyDescent="0.3">
      <c r="G1361">
        <v>53129</v>
      </c>
      <c r="H1361" s="6">
        <v>725.9029726315789</v>
      </c>
      <c r="I1361" s="89"/>
    </row>
    <row r="1362" spans="7:9" x14ac:dyDescent="0.3">
      <c r="G1362">
        <v>53131</v>
      </c>
      <c r="H1362" s="6">
        <v>0</v>
      </c>
      <c r="I1362" s="89"/>
    </row>
    <row r="1363" spans="7:9" x14ac:dyDescent="0.3">
      <c r="G1363">
        <v>53134</v>
      </c>
      <c r="H1363" s="6">
        <v>2188.5764000000004</v>
      </c>
      <c r="I1363" s="89"/>
    </row>
    <row r="1364" spans="7:9" x14ac:dyDescent="0.3">
      <c r="G1364">
        <v>53138</v>
      </c>
      <c r="H1364" s="6">
        <v>731.02418399999999</v>
      </c>
      <c r="I1364" s="89"/>
    </row>
    <row r="1365" spans="7:9" x14ac:dyDescent="0.3">
      <c r="G1365">
        <v>53142</v>
      </c>
      <c r="H1365" s="6">
        <v>1192.2256160000002</v>
      </c>
      <c r="I1365" s="89"/>
    </row>
    <row r="1366" spans="7:9" x14ac:dyDescent="0.3">
      <c r="G1366">
        <v>53149</v>
      </c>
      <c r="H1366" s="6">
        <v>984.20289600000001</v>
      </c>
      <c r="I1366" s="89"/>
    </row>
    <row r="1367" spans="7:9" x14ac:dyDescent="0.3">
      <c r="G1367">
        <v>53151</v>
      </c>
      <c r="H1367" s="6">
        <v>0</v>
      </c>
      <c r="I1367" s="89"/>
    </row>
    <row r="1368" spans="7:9" x14ac:dyDescent="0.3">
      <c r="G1368">
        <v>53152</v>
      </c>
      <c r="H1368" s="6">
        <v>1176.9344800000001</v>
      </c>
      <c r="I1368" s="89"/>
    </row>
    <row r="1369" spans="7:9" x14ac:dyDescent="0.3">
      <c r="G1369">
        <v>53158</v>
      </c>
      <c r="H1369" s="6">
        <v>898.7005894736842</v>
      </c>
      <c r="I1369" s="89"/>
    </row>
    <row r="1370" spans="7:9" x14ac:dyDescent="0.3">
      <c r="G1370">
        <v>53176</v>
      </c>
      <c r="H1370" s="6">
        <v>1741.7054560000001</v>
      </c>
      <c r="I1370" s="89"/>
    </row>
    <row r="1371" spans="7:9" x14ac:dyDescent="0.3">
      <c r="G1371">
        <v>53184</v>
      </c>
      <c r="H1371" s="6">
        <v>1206.5259040000001</v>
      </c>
      <c r="I1371" s="89"/>
    </row>
    <row r="1372" spans="7:9" x14ac:dyDescent="0.3">
      <c r="G1372">
        <v>53189</v>
      </c>
      <c r="H1372" s="6">
        <v>1144.7090442105264</v>
      </c>
      <c r="I1372" s="89"/>
    </row>
    <row r="1373" spans="7:9" x14ac:dyDescent="0.3">
      <c r="G1373">
        <v>53193</v>
      </c>
      <c r="H1373" s="6">
        <v>2177.646272</v>
      </c>
      <c r="I1373" s="89"/>
    </row>
    <row r="1374" spans="7:9" x14ac:dyDescent="0.3">
      <c r="G1374">
        <v>53196</v>
      </c>
      <c r="H1374" s="6">
        <v>1235.856448</v>
      </c>
      <c r="I1374" s="89"/>
    </row>
    <row r="1375" spans="7:9" x14ac:dyDescent="0.3">
      <c r="G1375">
        <v>53208</v>
      </c>
      <c r="H1375" s="6">
        <v>1246.2337680000001</v>
      </c>
      <c r="I1375" s="89"/>
    </row>
    <row r="1376" spans="7:9" x14ac:dyDescent="0.3">
      <c r="G1376">
        <v>53213</v>
      </c>
      <c r="H1376" s="6">
        <v>1665.6746080000003</v>
      </c>
      <c r="I1376" s="89"/>
    </row>
    <row r="1377" spans="7:9" x14ac:dyDescent="0.3">
      <c r="G1377">
        <v>53215</v>
      </c>
      <c r="H1377" s="6">
        <v>0</v>
      </c>
      <c r="I1377" s="89"/>
    </row>
    <row r="1378" spans="7:9" x14ac:dyDescent="0.3">
      <c r="G1378">
        <v>53216</v>
      </c>
      <c r="H1378" s="6">
        <v>1280.1334147368423</v>
      </c>
      <c r="I1378" s="89"/>
    </row>
    <row r="1379" spans="7:9" x14ac:dyDescent="0.3">
      <c r="G1379">
        <v>53217</v>
      </c>
      <c r="H1379" s="6">
        <v>1150.53232</v>
      </c>
      <c r="I1379" s="89"/>
    </row>
    <row r="1380" spans="7:9" x14ac:dyDescent="0.3">
      <c r="G1380">
        <v>53227</v>
      </c>
      <c r="H1380" s="6">
        <v>1689.891768</v>
      </c>
      <c r="I1380" s="89"/>
    </row>
    <row r="1381" spans="7:9" x14ac:dyDescent="0.3">
      <c r="G1381">
        <v>53228</v>
      </c>
      <c r="H1381" s="6">
        <v>3087.4512160000004</v>
      </c>
      <c r="I1381" s="89"/>
    </row>
    <row r="1382" spans="7:9" x14ac:dyDescent="0.3">
      <c r="G1382">
        <v>53230</v>
      </c>
      <c r="H1382" s="6">
        <v>1489.634552</v>
      </c>
      <c r="I1382" s="89"/>
    </row>
    <row r="1383" spans="7:9" x14ac:dyDescent="0.3">
      <c r="G1383">
        <v>53231</v>
      </c>
      <c r="H1383" s="6">
        <v>1290.7276080000001</v>
      </c>
      <c r="I1383" s="89"/>
    </row>
    <row r="1384" spans="7:9" x14ac:dyDescent="0.3">
      <c r="G1384">
        <v>53233</v>
      </c>
      <c r="H1384" s="6">
        <v>1268.2831915789475</v>
      </c>
      <c r="I1384" s="89"/>
    </row>
    <row r="1385" spans="7:9" x14ac:dyDescent="0.3">
      <c r="G1385">
        <v>53234</v>
      </c>
      <c r="H1385" s="6">
        <v>1180.1387368421053</v>
      </c>
      <c r="I1385" s="89"/>
    </row>
    <row r="1386" spans="7:9" x14ac:dyDescent="0.3">
      <c r="G1386">
        <v>53238</v>
      </c>
      <c r="H1386" s="6">
        <v>895.532016</v>
      </c>
      <c r="I1386" s="89"/>
    </row>
    <row r="1387" spans="7:9" x14ac:dyDescent="0.3">
      <c r="G1387">
        <v>53243</v>
      </c>
      <c r="H1387" s="6">
        <v>0</v>
      </c>
      <c r="I1387" s="89"/>
    </row>
    <row r="1388" spans="7:9" x14ac:dyDescent="0.3">
      <c r="G1388">
        <v>53249</v>
      </c>
      <c r="H1388" s="6">
        <v>1118.6762720000002</v>
      </c>
      <c r="I1388" s="89"/>
    </row>
    <row r="1389" spans="7:9" x14ac:dyDescent="0.3">
      <c r="G1389">
        <v>53250</v>
      </c>
      <c r="H1389" s="6">
        <v>1148.7709511111111</v>
      </c>
      <c r="I1389" s="89"/>
    </row>
    <row r="1390" spans="7:9" x14ac:dyDescent="0.3">
      <c r="G1390">
        <v>53256</v>
      </c>
      <c r="H1390" s="6">
        <v>1995.6129680000004</v>
      </c>
      <c r="I1390" s="89"/>
    </row>
    <row r="1391" spans="7:9" x14ac:dyDescent="0.3">
      <c r="G1391">
        <v>53258</v>
      </c>
      <c r="H1391" s="6">
        <v>3520.1316879999999</v>
      </c>
      <c r="I1391" s="89"/>
    </row>
    <row r="1392" spans="7:9" x14ac:dyDescent="0.3">
      <c r="G1392">
        <v>53262</v>
      </c>
      <c r="H1392" s="6">
        <v>0</v>
      </c>
      <c r="I1392" s="89"/>
    </row>
    <row r="1393" spans="7:9" x14ac:dyDescent="0.3">
      <c r="G1393">
        <v>53263</v>
      </c>
      <c r="H1393" s="6">
        <v>0</v>
      </c>
      <c r="I1393" s="89"/>
    </row>
    <row r="1394" spans="7:9" x14ac:dyDescent="0.3">
      <c r="G1394">
        <v>53266</v>
      </c>
      <c r="H1394" s="6">
        <v>885.24845600000015</v>
      </c>
      <c r="I1394" s="89"/>
    </row>
    <row r="1395" spans="7:9" x14ac:dyDescent="0.3">
      <c r="G1395">
        <v>53269</v>
      </c>
      <c r="H1395" s="6">
        <v>0</v>
      </c>
      <c r="I1395" s="89"/>
    </row>
    <row r="1396" spans="7:9" x14ac:dyDescent="0.3">
      <c r="G1396">
        <v>53270</v>
      </c>
      <c r="H1396" s="6">
        <v>1434.6107115789473</v>
      </c>
      <c r="I1396" s="89"/>
    </row>
    <row r="1397" spans="7:9" x14ac:dyDescent="0.3">
      <c r="G1397">
        <v>53273</v>
      </c>
      <c r="H1397" s="6">
        <v>1822.7387520000002</v>
      </c>
      <c r="I1397" s="89"/>
    </row>
    <row r="1398" spans="7:9" x14ac:dyDescent="0.3">
      <c r="G1398">
        <v>53274</v>
      </c>
      <c r="H1398" s="6">
        <v>1850.4315040000001</v>
      </c>
      <c r="I1398" s="89"/>
    </row>
    <row r="1399" spans="7:9" x14ac:dyDescent="0.3">
      <c r="G1399">
        <v>53276</v>
      </c>
      <c r="H1399" s="6">
        <v>0</v>
      </c>
      <c r="I1399" s="89"/>
    </row>
    <row r="1400" spans="7:9" x14ac:dyDescent="0.3">
      <c r="G1400">
        <v>53283</v>
      </c>
      <c r="H1400" s="6">
        <v>1291.7916640000001</v>
      </c>
      <c r="I1400" s="89"/>
    </row>
    <row r="1401" spans="7:9" x14ac:dyDescent="0.3">
      <c r="G1401">
        <v>53284</v>
      </c>
      <c r="H1401" s="6">
        <v>1541.6514400000001</v>
      </c>
      <c r="I1401" s="89"/>
    </row>
    <row r="1402" spans="7:9" x14ac:dyDescent="0.3">
      <c r="G1402">
        <v>53285</v>
      </c>
      <c r="H1402" s="6">
        <v>1739.306904</v>
      </c>
      <c r="I1402" s="89"/>
    </row>
    <row r="1403" spans="7:9" x14ac:dyDescent="0.3">
      <c r="G1403">
        <v>53286</v>
      </c>
      <c r="H1403" s="6">
        <v>1329.8811360000002</v>
      </c>
      <c r="I1403" s="89"/>
    </row>
    <row r="1404" spans="7:9" x14ac:dyDescent="0.3">
      <c r="G1404">
        <v>53295</v>
      </c>
      <c r="H1404" s="6">
        <v>421.266728</v>
      </c>
      <c r="I1404" s="89"/>
    </row>
    <row r="1405" spans="7:9" x14ac:dyDescent="0.3">
      <c r="G1405">
        <v>53298</v>
      </c>
      <c r="H1405" s="6">
        <v>1296.1056560000002</v>
      </c>
      <c r="I1405" s="89"/>
    </row>
    <row r="1406" spans="7:9" x14ac:dyDescent="0.3">
      <c r="G1406">
        <v>53299</v>
      </c>
      <c r="H1406" s="6">
        <v>432.34338400000001</v>
      </c>
      <c r="I1406" s="89"/>
    </row>
    <row r="1407" spans="7:9" x14ac:dyDescent="0.3">
      <c r="G1407">
        <v>53301</v>
      </c>
      <c r="H1407" s="6">
        <v>1546.2423520000002</v>
      </c>
      <c r="I1407" s="89"/>
    </row>
    <row r="1408" spans="7:9" x14ac:dyDescent="0.3">
      <c r="G1408">
        <v>53306</v>
      </c>
      <c r="H1408" s="6">
        <v>1288.9336560000002</v>
      </c>
      <c r="I1408" s="89"/>
    </row>
    <row r="1409" spans="7:9" x14ac:dyDescent="0.3">
      <c r="G1409">
        <v>53310</v>
      </c>
      <c r="H1409" s="6">
        <v>565.80000000000007</v>
      </c>
      <c r="I1409" s="89"/>
    </row>
    <row r="1410" spans="7:9" x14ac:dyDescent="0.3">
      <c r="G1410">
        <v>53312</v>
      </c>
      <c r="H1410" s="6">
        <v>1041.4117389473683</v>
      </c>
      <c r="I1410" s="89"/>
    </row>
    <row r="1411" spans="7:9" x14ac:dyDescent="0.3">
      <c r="G1411">
        <v>53315</v>
      </c>
      <c r="H1411" s="6">
        <v>1449.8277680000001</v>
      </c>
      <c r="I1411" s="89"/>
    </row>
    <row r="1412" spans="7:9" x14ac:dyDescent="0.3">
      <c r="G1412">
        <v>53318</v>
      </c>
      <c r="H1412" s="6">
        <v>3132.2317680000001</v>
      </c>
      <c r="I1412" s="89"/>
    </row>
    <row r="1413" spans="7:9" x14ac:dyDescent="0.3">
      <c r="G1413">
        <v>53319</v>
      </c>
      <c r="H1413" s="6">
        <v>1582.7192400000001</v>
      </c>
      <c r="I1413" s="89"/>
    </row>
    <row r="1414" spans="7:9" x14ac:dyDescent="0.3">
      <c r="G1414">
        <v>53327</v>
      </c>
      <c r="H1414" s="6">
        <v>1078.3758484210528</v>
      </c>
      <c r="I1414" s="89"/>
    </row>
    <row r="1415" spans="7:9" x14ac:dyDescent="0.3">
      <c r="G1415">
        <v>53329</v>
      </c>
      <c r="H1415" s="6">
        <v>1483.0314880000001</v>
      </c>
      <c r="I1415" s="89"/>
    </row>
    <row r="1416" spans="7:9" x14ac:dyDescent="0.3">
      <c r="G1416">
        <v>53340</v>
      </c>
      <c r="H1416" s="6">
        <v>1532.0615520000001</v>
      </c>
      <c r="I1416" s="89"/>
    </row>
    <row r="1417" spans="7:9" x14ac:dyDescent="0.3">
      <c r="G1417">
        <v>53341</v>
      </c>
      <c r="H1417" s="6">
        <v>2171.2531360000003</v>
      </c>
      <c r="I1417" s="89"/>
    </row>
    <row r="1418" spans="7:9" x14ac:dyDescent="0.3">
      <c r="G1418">
        <v>53344</v>
      </c>
      <c r="H1418" s="6">
        <v>1019.8278720000001</v>
      </c>
      <c r="I1418" s="89"/>
    </row>
    <row r="1419" spans="7:9" x14ac:dyDescent="0.3">
      <c r="G1419">
        <v>53347</v>
      </c>
      <c r="H1419" s="6">
        <v>1688.193536</v>
      </c>
      <c r="I1419" s="89"/>
    </row>
    <row r="1420" spans="7:9" x14ac:dyDescent="0.3">
      <c r="G1420">
        <v>53355</v>
      </c>
      <c r="H1420" s="6">
        <v>1548.818632</v>
      </c>
      <c r="I1420" s="89"/>
    </row>
    <row r="1421" spans="7:9" x14ac:dyDescent="0.3">
      <c r="G1421">
        <v>53356</v>
      </c>
      <c r="H1421" s="6">
        <v>1360.1372800000001</v>
      </c>
      <c r="I1421" s="89"/>
    </row>
    <row r="1422" spans="7:9" x14ac:dyDescent="0.3">
      <c r="G1422">
        <v>53358</v>
      </c>
      <c r="H1422" s="6">
        <v>1441.6924880000001</v>
      </c>
      <c r="I1422" s="89"/>
    </row>
    <row r="1423" spans="7:9" x14ac:dyDescent="0.3">
      <c r="G1423">
        <v>53362</v>
      </c>
      <c r="H1423" s="6">
        <v>1702.5817347368422</v>
      </c>
      <c r="I1423" s="89"/>
    </row>
    <row r="1424" spans="7:9" x14ac:dyDescent="0.3">
      <c r="G1424">
        <v>53365</v>
      </c>
      <c r="H1424" s="6">
        <v>3578.1266879999998</v>
      </c>
      <c r="I1424" s="89"/>
    </row>
    <row r="1425" spans="7:9" x14ac:dyDescent="0.3">
      <c r="G1425">
        <v>53372</v>
      </c>
      <c r="H1425" s="6">
        <v>1403.8366320000002</v>
      </c>
      <c r="I1425" s="89"/>
    </row>
    <row r="1426" spans="7:9" x14ac:dyDescent="0.3">
      <c r="G1426">
        <v>53377</v>
      </c>
      <c r="H1426" s="6">
        <v>4392.3391680000004</v>
      </c>
      <c r="I1426" s="89"/>
    </row>
    <row r="1427" spans="7:9" x14ac:dyDescent="0.3">
      <c r="G1427">
        <v>53378</v>
      </c>
      <c r="H1427" s="6">
        <v>1159.7989642105265</v>
      </c>
      <c r="I1427" s="89"/>
    </row>
    <row r="1428" spans="7:9" x14ac:dyDescent="0.3">
      <c r="G1428">
        <v>53380</v>
      </c>
      <c r="H1428" s="6">
        <v>1890.9734736842108</v>
      </c>
      <c r="I1428" s="89"/>
    </row>
    <row r="1429" spans="7:9" x14ac:dyDescent="0.3">
      <c r="G1429">
        <v>53381</v>
      </c>
      <c r="H1429" s="6">
        <v>777.63001600000007</v>
      </c>
      <c r="I1429" s="89"/>
    </row>
    <row r="1430" spans="7:9" x14ac:dyDescent="0.3">
      <c r="G1430">
        <v>53383</v>
      </c>
      <c r="H1430" s="6">
        <v>1125.9780000000001</v>
      </c>
      <c r="I1430" s="89"/>
    </row>
    <row r="1431" spans="7:9" x14ac:dyDescent="0.3">
      <c r="G1431">
        <v>53384</v>
      </c>
      <c r="H1431" s="6">
        <v>1135.0199120000002</v>
      </c>
      <c r="I1431" s="89"/>
    </row>
    <row r="1432" spans="7:9" x14ac:dyDescent="0.3">
      <c r="G1432">
        <v>53386</v>
      </c>
      <c r="H1432" s="6">
        <v>1359.1451999999999</v>
      </c>
      <c r="I1432" s="89"/>
    </row>
    <row r="1433" spans="7:9" x14ac:dyDescent="0.3">
      <c r="G1433">
        <v>53387</v>
      </c>
      <c r="H1433" s="6">
        <v>1059.1326240000001</v>
      </c>
      <c r="I1433" s="89"/>
    </row>
    <row r="1434" spans="7:9" x14ac:dyDescent="0.3">
      <c r="G1434">
        <v>53389</v>
      </c>
      <c r="H1434" s="6">
        <v>1257.8050720000001</v>
      </c>
      <c r="I1434" s="89"/>
    </row>
    <row r="1435" spans="7:9" x14ac:dyDescent="0.3">
      <c r="G1435">
        <v>53390</v>
      </c>
      <c r="H1435" s="6">
        <v>974.87590400000011</v>
      </c>
      <c r="I1435" s="89"/>
    </row>
    <row r="1436" spans="7:9" x14ac:dyDescent="0.3">
      <c r="G1436">
        <v>53392</v>
      </c>
      <c r="H1436" s="6">
        <v>1156.187672</v>
      </c>
      <c r="I1436" s="89"/>
    </row>
    <row r="1437" spans="7:9" x14ac:dyDescent="0.3">
      <c r="G1437">
        <v>53397</v>
      </c>
      <c r="H1437" s="6">
        <v>1958.7576000000001</v>
      </c>
      <c r="I1437" s="89"/>
    </row>
    <row r="1438" spans="7:9" x14ac:dyDescent="0.3">
      <c r="G1438">
        <v>53398</v>
      </c>
      <c r="H1438" s="6">
        <v>0</v>
      </c>
      <c r="I1438" s="89"/>
    </row>
    <row r="1439" spans="7:9" x14ac:dyDescent="0.3">
      <c r="G1439">
        <v>53402</v>
      </c>
      <c r="H1439" s="6">
        <v>952.93496800000003</v>
      </c>
      <c r="I1439" s="89"/>
    </row>
    <row r="1440" spans="7:9" x14ac:dyDescent="0.3">
      <c r="G1440">
        <v>53406</v>
      </c>
      <c r="H1440" s="6">
        <v>0</v>
      </c>
      <c r="I1440" s="89"/>
    </row>
    <row r="1441" spans="7:9" x14ac:dyDescent="0.3">
      <c r="G1441">
        <v>53409</v>
      </c>
      <c r="H1441" s="6">
        <v>1472.5833280000002</v>
      </c>
      <c r="I1441" s="89"/>
    </row>
    <row r="1442" spans="7:9" x14ac:dyDescent="0.3">
      <c r="G1442">
        <v>53410</v>
      </c>
      <c r="H1442" s="6">
        <v>1964.36204</v>
      </c>
      <c r="I1442" s="89"/>
    </row>
    <row r="1443" spans="7:9" x14ac:dyDescent="0.3">
      <c r="G1443">
        <v>53412</v>
      </c>
      <c r="H1443" s="6">
        <v>905.69028000000003</v>
      </c>
      <c r="I1443" s="89"/>
    </row>
    <row r="1444" spans="7:9" x14ac:dyDescent="0.3">
      <c r="G1444">
        <v>53414</v>
      </c>
      <c r="H1444" s="6">
        <v>0</v>
      </c>
      <c r="I1444" s="89"/>
    </row>
    <row r="1445" spans="7:9" x14ac:dyDescent="0.3">
      <c r="G1445">
        <v>53417</v>
      </c>
      <c r="H1445" s="6">
        <v>1123.0689852631579</v>
      </c>
      <c r="I1445" s="89"/>
    </row>
    <row r="1446" spans="7:9" x14ac:dyDescent="0.3">
      <c r="G1446">
        <v>53422</v>
      </c>
      <c r="H1446" s="6">
        <v>1731.3452320000001</v>
      </c>
      <c r="I1446" s="89"/>
    </row>
    <row r="1447" spans="7:9" x14ac:dyDescent="0.3">
      <c r="G1447">
        <v>53426</v>
      </c>
      <c r="H1447" s="6">
        <v>1189.588096</v>
      </c>
      <c r="I1447" s="89"/>
    </row>
    <row r="1448" spans="7:9" x14ac:dyDescent="0.3">
      <c r="G1448">
        <v>53427</v>
      </c>
      <c r="H1448" s="6">
        <v>880.30044631578949</v>
      </c>
      <c r="I1448" s="89"/>
    </row>
    <row r="1449" spans="7:9" x14ac:dyDescent="0.3">
      <c r="G1449">
        <v>53430</v>
      </c>
      <c r="H1449" s="6">
        <v>0</v>
      </c>
      <c r="I1449" s="89"/>
    </row>
    <row r="1450" spans="7:9" x14ac:dyDescent="0.3">
      <c r="G1450">
        <v>53431</v>
      </c>
      <c r="H1450" s="6">
        <v>1427.155904</v>
      </c>
      <c r="I1450" s="89"/>
    </row>
    <row r="1451" spans="7:9" x14ac:dyDescent="0.3">
      <c r="G1451">
        <v>53434</v>
      </c>
      <c r="H1451" s="6">
        <v>1296.585088</v>
      </c>
      <c r="I1451" s="89"/>
    </row>
    <row r="1452" spans="7:9" x14ac:dyDescent="0.3">
      <c r="G1452">
        <v>53436</v>
      </c>
      <c r="H1452" s="6">
        <v>1916.1355680000001</v>
      </c>
      <c r="I1452" s="89"/>
    </row>
    <row r="1453" spans="7:9" x14ac:dyDescent="0.3">
      <c r="G1453">
        <v>53443</v>
      </c>
      <c r="H1453" s="6">
        <v>0</v>
      </c>
      <c r="I1453" s="89"/>
    </row>
    <row r="1454" spans="7:9" x14ac:dyDescent="0.3">
      <c r="G1454">
        <v>53450</v>
      </c>
      <c r="H1454" s="6">
        <v>1114.7877040000001</v>
      </c>
      <c r="I1454" s="89"/>
    </row>
    <row r="1455" spans="7:9" x14ac:dyDescent="0.3">
      <c r="G1455">
        <v>53451</v>
      </c>
      <c r="H1455" s="6">
        <v>1396.0568960000001</v>
      </c>
      <c r="I1455" s="89"/>
    </row>
    <row r="1456" spans="7:9" x14ac:dyDescent="0.3">
      <c r="G1456">
        <v>53455</v>
      </c>
      <c r="H1456" s="6">
        <v>1032.3254821052633</v>
      </c>
      <c r="I1456" s="89"/>
    </row>
    <row r="1457" spans="7:9" x14ac:dyDescent="0.3">
      <c r="G1457">
        <v>53456</v>
      </c>
      <c r="H1457" s="6">
        <v>1443.1360757894738</v>
      </c>
      <c r="I1457" s="89"/>
    </row>
    <row r="1458" spans="7:9" x14ac:dyDescent="0.3">
      <c r="G1458">
        <v>53458</v>
      </c>
      <c r="H1458" s="6">
        <v>0</v>
      </c>
      <c r="I1458" s="89"/>
    </row>
    <row r="1459" spans="7:9" x14ac:dyDescent="0.3">
      <c r="G1459">
        <v>53461</v>
      </c>
      <c r="H1459" s="6">
        <v>846.10001599999998</v>
      </c>
      <c r="I1459" s="89"/>
    </row>
    <row r="1460" spans="7:9" x14ac:dyDescent="0.3">
      <c r="G1460">
        <v>53464</v>
      </c>
      <c r="H1460" s="6">
        <v>0</v>
      </c>
      <c r="I1460" s="89"/>
    </row>
    <row r="1461" spans="7:9" x14ac:dyDescent="0.3">
      <c r="G1461">
        <v>53468</v>
      </c>
      <c r="H1461" s="6">
        <v>1473.3790400000003</v>
      </c>
      <c r="I1461" s="89"/>
    </row>
    <row r="1462" spans="7:9" x14ac:dyDescent="0.3">
      <c r="G1462">
        <v>53469</v>
      </c>
      <c r="H1462" s="6">
        <v>1362.039</v>
      </c>
      <c r="I1462" s="89"/>
    </row>
    <row r="1463" spans="7:9" x14ac:dyDescent="0.3">
      <c r="G1463">
        <v>53482</v>
      </c>
      <c r="H1463" s="6">
        <v>1183.9202560000001</v>
      </c>
      <c r="I1463" s="89"/>
    </row>
    <row r="1464" spans="7:9" x14ac:dyDescent="0.3">
      <c r="G1464">
        <v>53484</v>
      </c>
      <c r="H1464" s="6">
        <v>1677.77088</v>
      </c>
      <c r="I1464" s="89"/>
    </row>
    <row r="1465" spans="7:9" x14ac:dyDescent="0.3">
      <c r="G1465">
        <v>53485</v>
      </c>
      <c r="H1465" s="6">
        <v>898.65304800000001</v>
      </c>
      <c r="I1465" s="89"/>
    </row>
    <row r="1466" spans="7:9" x14ac:dyDescent="0.3">
      <c r="G1466">
        <v>53486</v>
      </c>
      <c r="H1466" s="6">
        <v>934.23864800000001</v>
      </c>
      <c r="I1466" s="89"/>
    </row>
    <row r="1467" spans="7:9" x14ac:dyDescent="0.3">
      <c r="G1467">
        <v>53487</v>
      </c>
      <c r="H1467" s="6">
        <v>1520.098896</v>
      </c>
      <c r="I1467" s="89"/>
    </row>
    <row r="1468" spans="7:9" x14ac:dyDescent="0.3">
      <c r="G1468">
        <v>53492</v>
      </c>
      <c r="H1468" s="6">
        <v>1513.676856</v>
      </c>
      <c r="I1468" s="89"/>
    </row>
    <row r="1469" spans="7:9" x14ac:dyDescent="0.3">
      <c r="G1469">
        <v>53496</v>
      </c>
      <c r="H1469" s="6">
        <v>1069.638232</v>
      </c>
      <c r="I1469" s="89"/>
    </row>
    <row r="1470" spans="7:9" x14ac:dyDescent="0.3">
      <c r="G1470">
        <v>53499</v>
      </c>
      <c r="H1470" s="6">
        <v>1500.2160160000001</v>
      </c>
      <c r="I1470" s="89"/>
    </row>
    <row r="1471" spans="7:9" x14ac:dyDescent="0.3">
      <c r="G1471">
        <v>53506</v>
      </c>
      <c r="H1471" s="6">
        <v>5088.3914160000004</v>
      </c>
      <c r="I1471" s="89"/>
    </row>
    <row r="1472" spans="7:9" x14ac:dyDescent="0.3">
      <c r="G1472">
        <v>53516</v>
      </c>
      <c r="H1472" s="6">
        <v>1669.0694400000002</v>
      </c>
      <c r="I1472" s="89"/>
    </row>
    <row r="1473" spans="7:9" x14ac:dyDescent="0.3">
      <c r="G1473">
        <v>53518</v>
      </c>
      <c r="H1473" s="6">
        <v>1012.436608</v>
      </c>
      <c r="I1473" s="89"/>
    </row>
    <row r="1474" spans="7:9" x14ac:dyDescent="0.3">
      <c r="G1474">
        <v>53519</v>
      </c>
      <c r="H1474" s="6">
        <v>2267.1587439999998</v>
      </c>
      <c r="I1474" s="89"/>
    </row>
    <row r="1475" spans="7:9" x14ac:dyDescent="0.3">
      <c r="G1475">
        <v>53521</v>
      </c>
      <c r="H1475" s="6">
        <v>1127.456488</v>
      </c>
      <c r="I1475" s="89"/>
    </row>
    <row r="1476" spans="7:9" x14ac:dyDescent="0.3">
      <c r="G1476">
        <v>53523</v>
      </c>
      <c r="H1476" s="6">
        <v>1272.7554640000001</v>
      </c>
      <c r="I1476" s="89"/>
    </row>
    <row r="1477" spans="7:9" x14ac:dyDescent="0.3">
      <c r="G1477">
        <v>53530</v>
      </c>
      <c r="H1477" s="6">
        <v>985.7731040000001</v>
      </c>
      <c r="I1477" s="89"/>
    </row>
    <row r="1478" spans="7:9" x14ac:dyDescent="0.3">
      <c r="G1478">
        <v>53536</v>
      </c>
      <c r="H1478" s="6">
        <v>1041.201288</v>
      </c>
      <c r="I1478" s="89"/>
    </row>
    <row r="1479" spans="7:9" x14ac:dyDescent="0.3">
      <c r="G1479">
        <v>53538</v>
      </c>
      <c r="H1479" s="6">
        <v>1148.5819680000002</v>
      </c>
      <c r="I1479" s="89"/>
    </row>
    <row r="1480" spans="7:9" x14ac:dyDescent="0.3">
      <c r="G1480">
        <v>53541</v>
      </c>
      <c r="H1480" s="6">
        <v>698.5124715789475</v>
      </c>
      <c r="I1480" s="89"/>
    </row>
    <row r="1481" spans="7:9" x14ac:dyDescent="0.3">
      <c r="G1481">
        <v>53542</v>
      </c>
      <c r="H1481" s="6">
        <v>1468.467328</v>
      </c>
      <c r="I1481" s="89"/>
    </row>
    <row r="1482" spans="7:9" x14ac:dyDescent="0.3">
      <c r="G1482">
        <v>53543</v>
      </c>
      <c r="H1482" s="6">
        <v>714.88710400000002</v>
      </c>
      <c r="I1482" s="89"/>
    </row>
    <row r="1483" spans="7:9" x14ac:dyDescent="0.3">
      <c r="G1483">
        <v>53546</v>
      </c>
      <c r="H1483" s="6">
        <v>1350.9805679999999</v>
      </c>
      <c r="I1483" s="89"/>
    </row>
    <row r="1484" spans="7:9" x14ac:dyDescent="0.3">
      <c r="G1484">
        <v>53547</v>
      </c>
      <c r="H1484" s="6">
        <v>3980.0078640000002</v>
      </c>
      <c r="I1484" s="89"/>
    </row>
    <row r="1485" spans="7:9" x14ac:dyDescent="0.3">
      <c r="G1485">
        <v>53548</v>
      </c>
      <c r="H1485" s="6">
        <v>4312.0992080000005</v>
      </c>
      <c r="I1485" s="89"/>
    </row>
    <row r="1486" spans="7:9" x14ac:dyDescent="0.3">
      <c r="G1486">
        <v>53549</v>
      </c>
      <c r="H1486" s="6">
        <v>837.15168000000017</v>
      </c>
      <c r="I1486" s="89"/>
    </row>
    <row r="1487" spans="7:9" x14ac:dyDescent="0.3">
      <c r="G1487">
        <v>53550</v>
      </c>
      <c r="H1487" s="6">
        <v>1992.269816</v>
      </c>
      <c r="I1487" s="89"/>
    </row>
    <row r="1488" spans="7:9" x14ac:dyDescent="0.3">
      <c r="G1488">
        <v>53552</v>
      </c>
      <c r="H1488" s="6">
        <v>1006.4703920000001</v>
      </c>
      <c r="I1488" s="89"/>
    </row>
    <row r="1489" spans="7:9" x14ac:dyDescent="0.3">
      <c r="G1489">
        <v>53555</v>
      </c>
      <c r="H1489" s="6">
        <v>1593.8938320000002</v>
      </c>
      <c r="I1489" s="89"/>
    </row>
    <row r="1490" spans="7:9" x14ac:dyDescent="0.3">
      <c r="G1490">
        <v>53559</v>
      </c>
      <c r="H1490" s="6">
        <v>0</v>
      </c>
      <c r="I1490" s="89"/>
    </row>
    <row r="1491" spans="7:9" x14ac:dyDescent="0.3">
      <c r="G1491">
        <v>53563</v>
      </c>
      <c r="H1491" s="6">
        <v>1078.7668126315791</v>
      </c>
      <c r="I1491" s="89"/>
    </row>
    <row r="1492" spans="7:9" x14ac:dyDescent="0.3">
      <c r="G1492">
        <v>53564</v>
      </c>
      <c r="H1492" s="6">
        <v>867.72915368421059</v>
      </c>
      <c r="I1492" s="89"/>
    </row>
    <row r="1493" spans="7:9" x14ac:dyDescent="0.3">
      <c r="G1493">
        <v>53566</v>
      </c>
      <c r="H1493" s="6">
        <v>1433.8342240000002</v>
      </c>
      <c r="I1493" s="89"/>
    </row>
    <row r="1494" spans="7:9" x14ac:dyDescent="0.3">
      <c r="G1494">
        <v>53568</v>
      </c>
      <c r="H1494" s="6">
        <v>2245.6670063157894</v>
      </c>
      <c r="I1494" s="89"/>
    </row>
    <row r="1495" spans="7:9" x14ac:dyDescent="0.3">
      <c r="G1495">
        <v>53569</v>
      </c>
      <c r="H1495" s="6">
        <v>985.82477600000004</v>
      </c>
      <c r="I1495" s="89"/>
    </row>
    <row r="1496" spans="7:9" x14ac:dyDescent="0.3">
      <c r="G1496">
        <v>53572</v>
      </c>
      <c r="H1496" s="6">
        <v>0</v>
      </c>
      <c r="I1496" s="89"/>
    </row>
    <row r="1497" spans="7:9" x14ac:dyDescent="0.3">
      <c r="G1497">
        <v>53573</v>
      </c>
      <c r="H1497" s="6">
        <v>1722.2544560000003</v>
      </c>
      <c r="I1497" s="89"/>
    </row>
    <row r="1498" spans="7:9" x14ac:dyDescent="0.3">
      <c r="G1498">
        <v>53574</v>
      </c>
      <c r="H1498" s="6">
        <v>3095.0586480000002</v>
      </c>
      <c r="I1498" s="89"/>
    </row>
    <row r="1499" spans="7:9" x14ac:dyDescent="0.3">
      <c r="G1499">
        <v>53577</v>
      </c>
      <c r="H1499" s="6">
        <v>1359.9741039999999</v>
      </c>
      <c r="I1499" s="89"/>
    </row>
    <row r="1500" spans="7:9" x14ac:dyDescent="0.3">
      <c r="G1500">
        <v>53578</v>
      </c>
      <c r="H1500" s="6">
        <v>1542.2172320000002</v>
      </c>
      <c r="I1500" s="89"/>
    </row>
    <row r="1501" spans="7:9" x14ac:dyDescent="0.3">
      <c r="G1501">
        <v>53582</v>
      </c>
      <c r="H1501" s="6">
        <v>1668.9937440000003</v>
      </c>
      <c r="I1501" s="89"/>
    </row>
    <row r="1502" spans="7:9" x14ac:dyDescent="0.3">
      <c r="G1502">
        <v>53587</v>
      </c>
      <c r="H1502" s="6">
        <v>0</v>
      </c>
      <c r="I1502" s="89"/>
    </row>
    <row r="1503" spans="7:9" x14ac:dyDescent="0.3">
      <c r="G1503">
        <v>53588</v>
      </c>
      <c r="H1503" s="6">
        <v>1254.3970160000001</v>
      </c>
      <c r="I1503" s="89"/>
    </row>
    <row r="1504" spans="7:9" x14ac:dyDescent="0.3">
      <c r="G1504">
        <v>53591</v>
      </c>
      <c r="H1504" s="6">
        <v>1105.4495279999999</v>
      </c>
      <c r="I1504" s="89"/>
    </row>
    <row r="1505" spans="7:9" x14ac:dyDescent="0.3">
      <c r="G1505">
        <v>53593</v>
      </c>
      <c r="H1505" s="6">
        <v>1385.6298079999999</v>
      </c>
      <c r="I1505" s="89"/>
    </row>
    <row r="1506" spans="7:9" x14ac:dyDescent="0.3">
      <c r="G1506">
        <v>53594</v>
      </c>
      <c r="H1506" s="6">
        <v>977.37919199999999</v>
      </c>
      <c r="I1506" s="89"/>
    </row>
    <row r="1507" spans="7:9" x14ac:dyDescent="0.3">
      <c r="G1507">
        <v>53595</v>
      </c>
      <c r="H1507" s="6">
        <v>869.93143999999995</v>
      </c>
      <c r="I1507" s="89"/>
    </row>
    <row r="1508" spans="7:9" x14ac:dyDescent="0.3">
      <c r="G1508">
        <v>53601</v>
      </c>
      <c r="H1508" s="6">
        <v>1153.8428000000001</v>
      </c>
      <c r="I1508" s="89"/>
    </row>
    <row r="1509" spans="7:9" x14ac:dyDescent="0.3">
      <c r="G1509">
        <v>53602</v>
      </c>
      <c r="H1509" s="6">
        <v>1375.7558960000001</v>
      </c>
      <c r="I1509" s="89"/>
    </row>
    <row r="1510" spans="7:9" x14ac:dyDescent="0.3">
      <c r="G1510">
        <v>53604</v>
      </c>
      <c r="H1510" s="6">
        <v>1307.3223600000001</v>
      </c>
      <c r="I1510" s="89"/>
    </row>
    <row r="1511" spans="7:9" x14ac:dyDescent="0.3">
      <c r="G1511">
        <v>53605</v>
      </c>
      <c r="H1511" s="6">
        <v>630.93230400000004</v>
      </c>
      <c r="I1511" s="89"/>
    </row>
    <row r="1512" spans="7:9" x14ac:dyDescent="0.3">
      <c r="G1512">
        <v>53607</v>
      </c>
      <c r="H1512" s="6">
        <v>0</v>
      </c>
      <c r="I1512" s="89"/>
    </row>
    <row r="1513" spans="7:9" x14ac:dyDescent="0.3">
      <c r="G1513">
        <v>53608</v>
      </c>
      <c r="H1513" s="6">
        <v>1364.5664400000001</v>
      </c>
      <c r="I1513" s="89"/>
    </row>
    <row r="1514" spans="7:9" x14ac:dyDescent="0.3">
      <c r="G1514">
        <v>53613</v>
      </c>
      <c r="H1514" s="6">
        <v>907.19660631578938</v>
      </c>
      <c r="I1514" s="89"/>
    </row>
    <row r="1515" spans="7:9" x14ac:dyDescent="0.3">
      <c r="G1515">
        <v>53614</v>
      </c>
      <c r="H1515" s="6">
        <v>1173.6079915789476</v>
      </c>
      <c r="I1515" s="89"/>
    </row>
    <row r="1516" spans="7:9" x14ac:dyDescent="0.3">
      <c r="G1516">
        <v>53615</v>
      </c>
      <c r="H1516" s="6">
        <v>2313.9513094736844</v>
      </c>
      <c r="I1516" s="89"/>
    </row>
    <row r="1517" spans="7:9" x14ac:dyDescent="0.3">
      <c r="G1517">
        <v>53618</v>
      </c>
      <c r="H1517" s="6">
        <v>1296.9352719999999</v>
      </c>
      <c r="I1517" s="89"/>
    </row>
    <row r="1518" spans="7:9" x14ac:dyDescent="0.3">
      <c r="G1518">
        <v>53619</v>
      </c>
      <c r="H1518" s="6">
        <v>0</v>
      </c>
      <c r="I1518" s="89"/>
    </row>
    <row r="1519" spans="7:9" x14ac:dyDescent="0.3">
      <c r="G1519">
        <v>53622</v>
      </c>
      <c r="H1519" s="6">
        <v>975.48031200000014</v>
      </c>
      <c r="I1519" s="89"/>
    </row>
    <row r="1520" spans="7:9" x14ac:dyDescent="0.3">
      <c r="G1520">
        <v>53624</v>
      </c>
      <c r="H1520" s="6">
        <v>1660.1628080000003</v>
      </c>
      <c r="I1520" s="89"/>
    </row>
    <row r="1521" spans="7:9" x14ac:dyDescent="0.3">
      <c r="G1521">
        <v>53633</v>
      </c>
      <c r="H1521" s="6">
        <v>1432.318608</v>
      </c>
      <c r="I1521" s="89"/>
    </row>
    <row r="1522" spans="7:9" x14ac:dyDescent="0.3">
      <c r="G1522">
        <v>53639</v>
      </c>
      <c r="H1522" s="6">
        <v>0</v>
      </c>
      <c r="I1522" s="89"/>
    </row>
    <row r="1523" spans="7:9" x14ac:dyDescent="0.3">
      <c r="G1523">
        <v>53641</v>
      </c>
      <c r="H1523" s="6">
        <v>1097.9562480000002</v>
      </c>
      <c r="I1523" s="89"/>
    </row>
    <row r="1524" spans="7:9" x14ac:dyDescent="0.3">
      <c r="G1524">
        <v>53643</v>
      </c>
      <c r="H1524" s="6">
        <v>1123.261432</v>
      </c>
      <c r="I1524" s="89"/>
    </row>
    <row r="1525" spans="7:9" x14ac:dyDescent="0.3">
      <c r="G1525">
        <v>53644</v>
      </c>
      <c r="H1525" s="6">
        <v>1553.067427368421</v>
      </c>
      <c r="I1525" s="89"/>
    </row>
    <row r="1526" spans="7:9" x14ac:dyDescent="0.3">
      <c r="G1526">
        <v>53649</v>
      </c>
      <c r="H1526" s="6">
        <v>1286.316088</v>
      </c>
      <c r="I1526" s="89"/>
    </row>
    <row r="1527" spans="7:9" x14ac:dyDescent="0.3">
      <c r="G1527">
        <v>53651</v>
      </c>
      <c r="H1527" s="6">
        <v>676.9913768421053</v>
      </c>
      <c r="I1527" s="89"/>
    </row>
    <row r="1528" spans="7:9" x14ac:dyDescent="0.3">
      <c r="G1528">
        <v>53654</v>
      </c>
      <c r="H1528" s="6">
        <v>0</v>
      </c>
      <c r="I1528" s="89"/>
    </row>
    <row r="1529" spans="7:9" x14ac:dyDescent="0.3">
      <c r="G1529">
        <v>53655</v>
      </c>
      <c r="H1529" s="6">
        <v>1170.8876639999999</v>
      </c>
      <c r="I1529" s="89"/>
    </row>
    <row r="1530" spans="7:9" x14ac:dyDescent="0.3">
      <c r="G1530">
        <v>53657</v>
      </c>
      <c r="H1530" s="6">
        <v>1258.0195680000002</v>
      </c>
      <c r="I1530" s="89"/>
    </row>
    <row r="1531" spans="7:9" x14ac:dyDescent="0.3">
      <c r="G1531">
        <v>53659</v>
      </c>
      <c r="H1531" s="6">
        <v>825.40181052631578</v>
      </c>
      <c r="I1531" s="89"/>
    </row>
    <row r="1532" spans="7:9" x14ac:dyDescent="0.3">
      <c r="G1532">
        <v>53661</v>
      </c>
      <c r="H1532" s="6">
        <v>0</v>
      </c>
      <c r="I1532" s="89"/>
    </row>
    <row r="1533" spans="7:9" x14ac:dyDescent="0.3">
      <c r="G1533">
        <v>53662</v>
      </c>
      <c r="H1533" s="6">
        <v>1518.354936</v>
      </c>
      <c r="I1533" s="89"/>
    </row>
    <row r="1534" spans="7:9" x14ac:dyDescent="0.3">
      <c r="G1534">
        <v>53665</v>
      </c>
      <c r="H1534" s="6">
        <v>893.38539200000002</v>
      </c>
      <c r="I1534" s="89"/>
    </row>
    <row r="1535" spans="7:9" x14ac:dyDescent="0.3">
      <c r="G1535">
        <v>53668</v>
      </c>
      <c r="H1535" s="6">
        <v>1020.6768168421054</v>
      </c>
      <c r="I1535" s="89"/>
    </row>
    <row r="1536" spans="7:9" x14ac:dyDescent="0.3">
      <c r="G1536">
        <v>53675</v>
      </c>
      <c r="H1536" s="6">
        <v>1237.0596042105265</v>
      </c>
      <c r="I1536" s="89"/>
    </row>
    <row r="1537" spans="7:9" x14ac:dyDescent="0.3">
      <c r="G1537">
        <v>53676</v>
      </c>
      <c r="H1537" s="6">
        <v>987.6443621052631</v>
      </c>
      <c r="I1537" s="89"/>
    </row>
    <row r="1538" spans="7:9" x14ac:dyDescent="0.3">
      <c r="G1538">
        <v>53679</v>
      </c>
      <c r="H1538" s="6">
        <v>985.11876799999993</v>
      </c>
      <c r="I1538" s="89"/>
    </row>
    <row r="1539" spans="7:9" x14ac:dyDescent="0.3">
      <c r="G1539">
        <v>53681</v>
      </c>
      <c r="H1539" s="6">
        <v>618.54314105263165</v>
      </c>
      <c r="I1539" s="89"/>
    </row>
    <row r="1540" spans="7:9" x14ac:dyDescent="0.3">
      <c r="G1540">
        <v>53683</v>
      </c>
      <c r="H1540" s="6">
        <v>812.06709600000011</v>
      </c>
      <c r="I1540" s="89"/>
    </row>
    <row r="1541" spans="7:9" x14ac:dyDescent="0.3">
      <c r="G1541">
        <v>53684</v>
      </c>
      <c r="H1541" s="6">
        <v>844.57351999999992</v>
      </c>
      <c r="I1541" s="89"/>
    </row>
    <row r="1542" spans="7:9" x14ac:dyDescent="0.3">
      <c r="G1542">
        <v>53685</v>
      </c>
      <c r="H1542" s="6">
        <v>750.98269600000003</v>
      </c>
      <c r="I1542" s="89"/>
    </row>
    <row r="1543" spans="7:9" x14ac:dyDescent="0.3">
      <c r="G1543">
        <v>53688</v>
      </c>
      <c r="H1543" s="6">
        <v>1300.8848252631578</v>
      </c>
      <c r="I1543" s="89"/>
    </row>
    <row r="1544" spans="7:9" x14ac:dyDescent="0.3">
      <c r="G1544">
        <v>53694</v>
      </c>
      <c r="H1544" s="6">
        <v>1038.2170880000001</v>
      </c>
      <c r="I1544" s="89"/>
    </row>
    <row r="1545" spans="7:9" x14ac:dyDescent="0.3">
      <c r="G1545">
        <v>53696</v>
      </c>
      <c r="H1545" s="6">
        <v>1000.4135279999999</v>
      </c>
      <c r="I1545" s="89"/>
    </row>
    <row r="1546" spans="7:9" x14ac:dyDescent="0.3">
      <c r="G1546">
        <v>53697</v>
      </c>
      <c r="H1546" s="6">
        <v>1150.999264</v>
      </c>
      <c r="I1546" s="89"/>
    </row>
    <row r="1547" spans="7:9" x14ac:dyDescent="0.3">
      <c r="G1547">
        <v>53698</v>
      </c>
      <c r="H1547" s="6">
        <v>846.28468800000019</v>
      </c>
      <c r="I1547" s="89"/>
    </row>
    <row r="1548" spans="7:9" x14ac:dyDescent="0.3">
      <c r="G1548">
        <v>53699</v>
      </c>
      <c r="H1548" s="6">
        <v>923.68394105263167</v>
      </c>
      <c r="I1548" s="89"/>
    </row>
    <row r="1549" spans="7:9" x14ac:dyDescent="0.3">
      <c r="G1549">
        <v>53700</v>
      </c>
      <c r="H1549" s="6">
        <v>615.90822400000002</v>
      </c>
      <c r="I1549" s="89"/>
    </row>
    <row r="1550" spans="7:9" x14ac:dyDescent="0.3">
      <c r="G1550">
        <v>53701</v>
      </c>
      <c r="H1550" s="6">
        <v>444.8</v>
      </c>
      <c r="I1550" s="89"/>
    </row>
    <row r="1551" spans="7:9" x14ac:dyDescent="0.3">
      <c r="G1551">
        <v>53706</v>
      </c>
      <c r="H1551" s="6">
        <v>1187.1691040000001</v>
      </c>
      <c r="I1551" s="89"/>
    </row>
    <row r="1552" spans="7:9" x14ac:dyDescent="0.3">
      <c r="G1552">
        <v>53709</v>
      </c>
      <c r="H1552" s="6">
        <v>0</v>
      </c>
      <c r="I1552" s="89"/>
    </row>
    <row r="1553" spans="7:9" x14ac:dyDescent="0.3">
      <c r="G1553">
        <v>53712</v>
      </c>
      <c r="H1553" s="6">
        <v>718.68880000000001</v>
      </c>
      <c r="I1553" s="89"/>
    </row>
    <row r="1554" spans="7:9" x14ac:dyDescent="0.3">
      <c r="G1554">
        <v>53719</v>
      </c>
      <c r="H1554" s="6">
        <v>1124.9404080000002</v>
      </c>
      <c r="I1554" s="89"/>
    </row>
    <row r="1555" spans="7:9" x14ac:dyDescent="0.3">
      <c r="G1555">
        <v>53720</v>
      </c>
      <c r="H1555" s="6">
        <v>0</v>
      </c>
      <c r="I1555" s="89"/>
    </row>
    <row r="1556" spans="7:9" x14ac:dyDescent="0.3">
      <c r="G1556">
        <v>53721</v>
      </c>
      <c r="H1556" s="6">
        <v>2087.4734160000003</v>
      </c>
      <c r="I1556" s="89"/>
    </row>
    <row r="1557" spans="7:9" x14ac:dyDescent="0.3">
      <c r="G1557">
        <v>53722</v>
      </c>
      <c r="H1557" s="6">
        <v>1075.90616</v>
      </c>
      <c r="I1557" s="89"/>
    </row>
    <row r="1558" spans="7:9" x14ac:dyDescent="0.3">
      <c r="G1558">
        <v>53723</v>
      </c>
      <c r="H1558" s="6">
        <v>1056.415808</v>
      </c>
      <c r="I1558" s="89"/>
    </row>
    <row r="1559" spans="7:9" x14ac:dyDescent="0.3">
      <c r="G1559">
        <v>53724</v>
      </c>
      <c r="H1559" s="6">
        <v>1785.2174800000003</v>
      </c>
      <c r="I1559" s="89"/>
    </row>
    <row r="1560" spans="7:9" x14ac:dyDescent="0.3">
      <c r="G1560">
        <v>53726</v>
      </c>
      <c r="H1560" s="6">
        <v>0</v>
      </c>
      <c r="I1560" s="89"/>
    </row>
    <row r="1561" spans="7:9" x14ac:dyDescent="0.3">
      <c r="G1561">
        <v>53727</v>
      </c>
      <c r="H1561" s="6">
        <v>1323.478392</v>
      </c>
      <c r="I1561" s="89"/>
    </row>
    <row r="1562" spans="7:9" x14ac:dyDescent="0.3">
      <c r="G1562">
        <v>53731</v>
      </c>
      <c r="H1562" s="6">
        <v>873.53312800000003</v>
      </c>
      <c r="I1562" s="89"/>
    </row>
    <row r="1563" spans="7:9" x14ac:dyDescent="0.3">
      <c r="G1563">
        <v>53732</v>
      </c>
      <c r="H1563" s="6">
        <v>680.13377600000013</v>
      </c>
      <c r="I1563" s="89"/>
    </row>
    <row r="1564" spans="7:9" x14ac:dyDescent="0.3">
      <c r="G1564">
        <v>53734</v>
      </c>
      <c r="H1564" s="6">
        <v>1504.653472</v>
      </c>
      <c r="I1564" s="89"/>
    </row>
    <row r="1565" spans="7:9" x14ac:dyDescent="0.3">
      <c r="G1565">
        <v>53735</v>
      </c>
      <c r="H1565" s="6">
        <v>2094.7124400000002</v>
      </c>
      <c r="I1565" s="89"/>
    </row>
    <row r="1566" spans="7:9" x14ac:dyDescent="0.3">
      <c r="G1566">
        <v>53739</v>
      </c>
      <c r="H1566" s="6">
        <v>1261.0982480000002</v>
      </c>
      <c r="I1566" s="89"/>
    </row>
    <row r="1567" spans="7:9" x14ac:dyDescent="0.3">
      <c r="G1567">
        <v>53740</v>
      </c>
      <c r="H1567" s="6">
        <v>0</v>
      </c>
      <c r="I1567" s="89"/>
    </row>
    <row r="1568" spans="7:9" x14ac:dyDescent="0.3">
      <c r="G1568">
        <v>53744</v>
      </c>
      <c r="H1568" s="6">
        <v>867.10021600000005</v>
      </c>
      <c r="I1568" s="89"/>
    </row>
    <row r="1569" spans="7:9" x14ac:dyDescent="0.3">
      <c r="G1569">
        <v>53746</v>
      </c>
      <c r="H1569" s="6">
        <v>0</v>
      </c>
      <c r="I1569" s="89"/>
    </row>
    <row r="1570" spans="7:9" x14ac:dyDescent="0.3">
      <c r="G1570">
        <v>53747</v>
      </c>
      <c r="H1570" s="6">
        <v>1285.9701894736845</v>
      </c>
      <c r="I1570" s="89"/>
    </row>
    <row r="1571" spans="7:9" x14ac:dyDescent="0.3">
      <c r="G1571">
        <v>53751</v>
      </c>
      <c r="H1571" s="6">
        <v>0</v>
      </c>
      <c r="I1571" s="89"/>
    </row>
    <row r="1572" spans="7:9" x14ac:dyDescent="0.3">
      <c r="G1572">
        <v>53752</v>
      </c>
      <c r="H1572" s="6">
        <v>1338.2628560000003</v>
      </c>
      <c r="I1572" s="89"/>
    </row>
    <row r="1573" spans="7:9" x14ac:dyDescent="0.3">
      <c r="G1573">
        <v>53754</v>
      </c>
      <c r="H1573" s="6">
        <v>3141.0980080000004</v>
      </c>
      <c r="I1573" s="89"/>
    </row>
    <row r="1574" spans="7:9" x14ac:dyDescent="0.3">
      <c r="G1574">
        <v>53756</v>
      </c>
      <c r="H1574" s="6">
        <v>1185.9013439999999</v>
      </c>
      <c r="I1574" s="89"/>
    </row>
    <row r="1575" spans="7:9" x14ac:dyDescent="0.3">
      <c r="G1575">
        <v>53758</v>
      </c>
      <c r="H1575" s="6">
        <v>1853.9752480000004</v>
      </c>
      <c r="I1575" s="89"/>
    </row>
    <row r="1576" spans="7:9" x14ac:dyDescent="0.3">
      <c r="G1576">
        <v>53759</v>
      </c>
      <c r="H1576" s="6">
        <v>0</v>
      </c>
      <c r="I1576" s="89"/>
    </row>
    <row r="1577" spans="7:9" x14ac:dyDescent="0.3">
      <c r="G1577">
        <v>53760</v>
      </c>
      <c r="H1577" s="6">
        <v>818.60240800000008</v>
      </c>
      <c r="I1577" s="89"/>
    </row>
    <row r="1578" spans="7:9" x14ac:dyDescent="0.3">
      <c r="G1578">
        <v>53762</v>
      </c>
      <c r="H1578" s="6">
        <v>2227.0323600000002</v>
      </c>
      <c r="I1578" s="89"/>
    </row>
    <row r="1579" spans="7:9" x14ac:dyDescent="0.3">
      <c r="G1579">
        <v>53763</v>
      </c>
      <c r="H1579" s="6">
        <v>0</v>
      </c>
      <c r="I1579" s="89"/>
    </row>
    <row r="1580" spans="7:9" x14ac:dyDescent="0.3">
      <c r="G1580">
        <v>53764</v>
      </c>
      <c r="H1580" s="6">
        <v>822.40664000000004</v>
      </c>
      <c r="I1580" s="89"/>
    </row>
    <row r="1581" spans="7:9" x14ac:dyDescent="0.3">
      <c r="G1581">
        <v>53765</v>
      </c>
      <c r="H1581" s="6">
        <v>0</v>
      </c>
      <c r="I1581" s="89"/>
    </row>
    <row r="1582" spans="7:9" x14ac:dyDescent="0.3">
      <c r="G1582">
        <v>53767</v>
      </c>
      <c r="H1582" s="6">
        <v>1472.5169440000002</v>
      </c>
      <c r="I1582" s="89"/>
    </row>
    <row r="1583" spans="7:9" x14ac:dyDescent="0.3">
      <c r="G1583">
        <v>53769</v>
      </c>
      <c r="H1583" s="6">
        <v>1545.9952880000001</v>
      </c>
      <c r="I1583" s="89"/>
    </row>
    <row r="1584" spans="7:9" x14ac:dyDescent="0.3">
      <c r="G1584">
        <v>53771</v>
      </c>
      <c r="H1584" s="6">
        <v>1372.0701120000003</v>
      </c>
      <c r="I1584" s="89"/>
    </row>
    <row r="1585" spans="7:9" x14ac:dyDescent="0.3">
      <c r="G1585">
        <v>53774</v>
      </c>
      <c r="H1585" s="6">
        <v>2308.0750147368421</v>
      </c>
      <c r="I1585" s="89"/>
    </row>
    <row r="1586" spans="7:9" x14ac:dyDescent="0.3">
      <c r="G1586">
        <v>53775</v>
      </c>
      <c r="H1586" s="6">
        <v>1284.8885155555556</v>
      </c>
      <c r="I1586" s="89"/>
    </row>
    <row r="1587" spans="7:9" x14ac:dyDescent="0.3">
      <c r="G1587">
        <v>53777</v>
      </c>
      <c r="H1587" s="6">
        <v>481.18401882352947</v>
      </c>
      <c r="I1587" s="89"/>
    </row>
    <row r="1588" spans="7:9" x14ac:dyDescent="0.3">
      <c r="G1588">
        <v>53780</v>
      </c>
      <c r="H1588" s="6">
        <v>849.23363200000006</v>
      </c>
      <c r="I1588" s="89"/>
    </row>
    <row r="1589" spans="7:9" x14ac:dyDescent="0.3">
      <c r="G1589">
        <v>53781</v>
      </c>
      <c r="H1589" s="6">
        <v>1033.2022240000001</v>
      </c>
      <c r="I1589" s="89"/>
    </row>
    <row r="1590" spans="7:9" x14ac:dyDescent="0.3">
      <c r="G1590">
        <v>53782</v>
      </c>
      <c r="H1590" s="6">
        <v>1109.1232640000001</v>
      </c>
      <c r="I1590" s="89"/>
    </row>
    <row r="1591" spans="7:9" x14ac:dyDescent="0.3">
      <c r="G1591">
        <v>53783</v>
      </c>
      <c r="H1591" s="6">
        <v>803.76780800000006</v>
      </c>
      <c r="I1591" s="89"/>
    </row>
    <row r="1592" spans="7:9" x14ac:dyDescent="0.3">
      <c r="G1592">
        <v>53784</v>
      </c>
      <c r="H1592" s="6">
        <v>0</v>
      </c>
      <c r="I1592" s="89"/>
    </row>
    <row r="1593" spans="7:9" x14ac:dyDescent="0.3">
      <c r="G1593">
        <v>53787</v>
      </c>
      <c r="H1593" s="6">
        <v>1242.388136</v>
      </c>
      <c r="I1593" s="89"/>
    </row>
    <row r="1594" spans="7:9" x14ac:dyDescent="0.3">
      <c r="G1594">
        <v>53790</v>
      </c>
      <c r="H1594" s="6">
        <v>1614.340362105263</v>
      </c>
      <c r="I1594" s="89"/>
    </row>
    <row r="1595" spans="7:9" x14ac:dyDescent="0.3">
      <c r="G1595">
        <v>53791</v>
      </c>
      <c r="H1595" s="6">
        <v>1060.915336</v>
      </c>
      <c r="I1595" s="89"/>
    </row>
    <row r="1596" spans="7:9" x14ac:dyDescent="0.3">
      <c r="G1596">
        <v>53793</v>
      </c>
      <c r="H1596" s="6">
        <v>868.17015111111107</v>
      </c>
      <c r="I1596" s="89"/>
    </row>
    <row r="1597" spans="7:9" x14ac:dyDescent="0.3">
      <c r="G1597">
        <v>53795</v>
      </c>
      <c r="H1597" s="6">
        <v>590.17035199999998</v>
      </c>
      <c r="I1597" s="89"/>
    </row>
    <row r="1598" spans="7:9" x14ac:dyDescent="0.3">
      <c r="G1598">
        <v>53796</v>
      </c>
      <c r="H1598" s="6">
        <v>1149.4107789473685</v>
      </c>
      <c r="I1598" s="89"/>
    </row>
    <row r="1599" spans="7:9" x14ac:dyDescent="0.3">
      <c r="G1599">
        <v>53797</v>
      </c>
      <c r="H1599" s="6">
        <v>685.95237052631592</v>
      </c>
      <c r="I1599" s="89"/>
    </row>
    <row r="1600" spans="7:9" x14ac:dyDescent="0.3">
      <c r="G1600">
        <v>53801</v>
      </c>
      <c r="H1600" s="6">
        <v>958.80470400000013</v>
      </c>
      <c r="I1600" s="89"/>
    </row>
    <row r="1601" spans="7:9" x14ac:dyDescent="0.3">
      <c r="G1601">
        <v>53804</v>
      </c>
      <c r="H1601" s="6">
        <v>1296.8759360000001</v>
      </c>
      <c r="I1601" s="89"/>
    </row>
    <row r="1602" spans="7:9" x14ac:dyDescent="0.3">
      <c r="G1602">
        <v>53805</v>
      </c>
      <c r="H1602" s="6">
        <v>760.24721600000009</v>
      </c>
      <c r="I1602" s="89"/>
    </row>
    <row r="1603" spans="7:9" x14ac:dyDescent="0.3">
      <c r="G1603">
        <v>53810</v>
      </c>
      <c r="H1603" s="6">
        <v>810.83426400000008</v>
      </c>
      <c r="I1603" s="89"/>
    </row>
    <row r="1604" spans="7:9" x14ac:dyDescent="0.3">
      <c r="G1604">
        <v>53812</v>
      </c>
      <c r="H1604" s="6">
        <v>751.89159199999995</v>
      </c>
      <c r="I1604" s="89"/>
    </row>
    <row r="1605" spans="7:9" x14ac:dyDescent="0.3">
      <c r="G1605">
        <v>53816</v>
      </c>
      <c r="H1605" s="6">
        <v>1016.962272</v>
      </c>
      <c r="I1605" s="89"/>
    </row>
    <row r="1606" spans="7:9" x14ac:dyDescent="0.3">
      <c r="G1606">
        <v>53818</v>
      </c>
      <c r="H1606" s="6">
        <v>2225.642664</v>
      </c>
      <c r="I1606" s="89"/>
    </row>
    <row r="1607" spans="7:9" x14ac:dyDescent="0.3">
      <c r="G1607">
        <v>53820</v>
      </c>
      <c r="H1607" s="6">
        <v>1445.6463200000003</v>
      </c>
      <c r="I1607" s="89"/>
    </row>
    <row r="1608" spans="7:9" x14ac:dyDescent="0.3">
      <c r="G1608">
        <v>53821</v>
      </c>
      <c r="H1608" s="6">
        <v>2543.1388320000005</v>
      </c>
      <c r="I1608" s="89"/>
    </row>
    <row r="1609" spans="7:9" x14ac:dyDescent="0.3">
      <c r="G1609">
        <v>53825</v>
      </c>
      <c r="H1609" s="6">
        <v>934.54574400000001</v>
      </c>
      <c r="I1609" s="89"/>
    </row>
    <row r="1610" spans="7:9" x14ac:dyDescent="0.3">
      <c r="G1610">
        <v>53832</v>
      </c>
      <c r="H1610" s="6">
        <v>849.09900000000005</v>
      </c>
      <c r="I1610" s="89"/>
    </row>
    <row r="1611" spans="7:9" x14ac:dyDescent="0.3">
      <c r="G1611">
        <v>53833</v>
      </c>
      <c r="H1611" s="6">
        <v>1163.0790044444445</v>
      </c>
      <c r="I1611" s="89"/>
    </row>
    <row r="1612" spans="7:9" x14ac:dyDescent="0.3">
      <c r="G1612">
        <v>53834</v>
      </c>
      <c r="H1612" s="6">
        <v>638.16256800000008</v>
      </c>
      <c r="I1612" s="89"/>
    </row>
    <row r="1613" spans="7:9" x14ac:dyDescent="0.3">
      <c r="G1613">
        <v>53841</v>
      </c>
      <c r="H1613" s="6">
        <v>727.4126</v>
      </c>
      <c r="I1613" s="89"/>
    </row>
    <row r="1614" spans="7:9" x14ac:dyDescent="0.3">
      <c r="G1614">
        <v>53843</v>
      </c>
      <c r="H1614" s="6">
        <v>806.96631200000002</v>
      </c>
      <c r="I1614" s="89"/>
    </row>
    <row r="1615" spans="7:9" x14ac:dyDescent="0.3">
      <c r="G1615">
        <v>53845</v>
      </c>
      <c r="H1615" s="6">
        <v>747.62248799999998</v>
      </c>
      <c r="I1615" s="6">
        <v>1050.8256509090909</v>
      </c>
    </row>
    <row r="1616" spans="7:9" x14ac:dyDescent="0.3">
      <c r="G1616">
        <v>53846</v>
      </c>
      <c r="H1616" s="6">
        <v>1156.495568</v>
      </c>
      <c r="I1616" s="89"/>
    </row>
    <row r="1617" spans="7:9" x14ac:dyDescent="0.3">
      <c r="G1617">
        <v>53847</v>
      </c>
      <c r="H1617" s="6">
        <v>1931.7950640000004</v>
      </c>
      <c r="I1617" s="89"/>
    </row>
    <row r="1618" spans="7:9" x14ac:dyDescent="0.3">
      <c r="G1618">
        <v>53851</v>
      </c>
      <c r="H1618" s="6">
        <v>1378.9636720000001</v>
      </c>
      <c r="I1618" s="89"/>
    </row>
    <row r="1619" spans="7:9" x14ac:dyDescent="0.3">
      <c r="G1619">
        <v>53852</v>
      </c>
      <c r="H1619" s="6">
        <v>2122.0690526315789</v>
      </c>
      <c r="I1619" s="89"/>
    </row>
    <row r="1620" spans="7:9" x14ac:dyDescent="0.3">
      <c r="G1620">
        <v>53855</v>
      </c>
      <c r="H1620" s="6">
        <v>2195.1778239999999</v>
      </c>
      <c r="I1620" s="89"/>
    </row>
    <row r="1621" spans="7:9" x14ac:dyDescent="0.3">
      <c r="G1621">
        <v>53856</v>
      </c>
      <c r="H1621" s="6">
        <v>1957.5685279999998</v>
      </c>
      <c r="I1621" s="89"/>
    </row>
    <row r="1622" spans="7:9" x14ac:dyDescent="0.3">
      <c r="G1622">
        <v>53859</v>
      </c>
      <c r="H1622" s="6">
        <v>1321.4138560000001</v>
      </c>
      <c r="I1622" s="89"/>
    </row>
    <row r="1623" spans="7:9" x14ac:dyDescent="0.3">
      <c r="G1623">
        <v>53860</v>
      </c>
      <c r="H1623" s="6">
        <v>692.20664421052641</v>
      </c>
      <c r="I1623" s="89"/>
    </row>
    <row r="1624" spans="7:9" x14ac:dyDescent="0.3">
      <c r="G1624">
        <v>53862</v>
      </c>
      <c r="H1624" s="6">
        <v>785.18672000000015</v>
      </c>
      <c r="I1624" s="89"/>
    </row>
    <row r="1625" spans="7:9" x14ac:dyDescent="0.3">
      <c r="G1625">
        <v>53863</v>
      </c>
      <c r="H1625" s="6">
        <v>0</v>
      </c>
      <c r="I1625" s="89"/>
    </row>
    <row r="1626" spans="7:9" x14ac:dyDescent="0.3">
      <c r="G1626">
        <v>53864</v>
      </c>
      <c r="H1626" s="6">
        <v>827.7718133333334</v>
      </c>
      <c r="I1626" s="89"/>
    </row>
    <row r="1627" spans="7:9" x14ac:dyDescent="0.3">
      <c r="G1627">
        <v>53866</v>
      </c>
      <c r="H1627" s="6">
        <v>2519.9411440000003</v>
      </c>
      <c r="I1627" s="89"/>
    </row>
    <row r="1628" spans="7:9" x14ac:dyDescent="0.3">
      <c r="G1628">
        <v>53867</v>
      </c>
      <c r="H1628" s="6">
        <v>1227.741976</v>
      </c>
      <c r="I1628" s="89"/>
    </row>
    <row r="1629" spans="7:9" x14ac:dyDescent="0.3">
      <c r="G1629">
        <v>53868</v>
      </c>
      <c r="H1629" s="6">
        <v>1056.4738021052633</v>
      </c>
      <c r="I1629" s="89"/>
    </row>
    <row r="1630" spans="7:9" x14ac:dyDescent="0.3">
      <c r="G1630">
        <v>53869</v>
      </c>
      <c r="H1630" s="6">
        <v>897.43259999999998</v>
      </c>
      <c r="I1630" s="89"/>
    </row>
    <row r="1631" spans="7:9" x14ac:dyDescent="0.3">
      <c r="G1631">
        <v>53871</v>
      </c>
      <c r="H1631" s="6">
        <v>0</v>
      </c>
      <c r="I1631" s="89"/>
    </row>
    <row r="1632" spans="7:9" x14ac:dyDescent="0.3">
      <c r="G1632">
        <v>53874</v>
      </c>
      <c r="H1632" s="6">
        <v>707.78373894736842</v>
      </c>
      <c r="I1632" s="89"/>
    </row>
    <row r="1633" spans="7:9" x14ac:dyDescent="0.3">
      <c r="G1633">
        <v>53878</v>
      </c>
      <c r="H1633" s="6">
        <v>1062.9534315789474</v>
      </c>
      <c r="I1633" s="89"/>
    </row>
    <row r="1634" spans="7:9" x14ac:dyDescent="0.3">
      <c r="G1634">
        <v>53879</v>
      </c>
      <c r="H1634" s="6">
        <v>1404.2200842105265</v>
      </c>
      <c r="I1634" s="89"/>
    </row>
    <row r="1635" spans="7:9" x14ac:dyDescent="0.3">
      <c r="G1635">
        <v>53880</v>
      </c>
      <c r="H1635" s="6">
        <v>1225.585945263158</v>
      </c>
      <c r="I1635" s="89"/>
    </row>
    <row r="1636" spans="7:9" x14ac:dyDescent="0.3">
      <c r="G1636">
        <v>53881</v>
      </c>
      <c r="H1636" s="6">
        <v>1614.4571306666667</v>
      </c>
      <c r="I1636" s="89"/>
    </row>
    <row r="1637" spans="7:9" x14ac:dyDescent="0.3">
      <c r="G1637">
        <v>53883</v>
      </c>
      <c r="H1637" s="6">
        <v>633.96819200000004</v>
      </c>
      <c r="I1637" s="89"/>
    </row>
    <row r="1638" spans="7:9" x14ac:dyDescent="0.3">
      <c r="G1638">
        <v>53884</v>
      </c>
      <c r="H1638" s="6">
        <v>835.09486399999992</v>
      </c>
      <c r="I1638" s="89"/>
    </row>
    <row r="1639" spans="7:9" x14ac:dyDescent="0.3">
      <c r="G1639">
        <v>53885</v>
      </c>
      <c r="H1639" s="6">
        <v>904.44280800000001</v>
      </c>
      <c r="I1639" s="89"/>
    </row>
    <row r="1640" spans="7:9" x14ac:dyDescent="0.3">
      <c r="G1640">
        <v>53887</v>
      </c>
      <c r="H1640" s="6">
        <v>1107.9556399999999</v>
      </c>
      <c r="I1640" s="89"/>
    </row>
    <row r="1641" spans="7:9" x14ac:dyDescent="0.3">
      <c r="G1641">
        <v>53888</v>
      </c>
      <c r="H1641" s="6">
        <v>821.89593599999989</v>
      </c>
      <c r="I1641" s="89"/>
    </row>
    <row r="1642" spans="7:9" x14ac:dyDescent="0.3">
      <c r="G1642">
        <v>53889</v>
      </c>
      <c r="H1642" s="6">
        <v>990.11904800000013</v>
      </c>
      <c r="I1642" s="89"/>
    </row>
    <row r="1643" spans="7:9" x14ac:dyDescent="0.3">
      <c r="G1643">
        <v>53892</v>
      </c>
      <c r="H1643" s="6">
        <v>924.7281680000001</v>
      </c>
      <c r="I1643" s="89"/>
    </row>
    <row r="1644" spans="7:9" x14ac:dyDescent="0.3">
      <c r="G1644">
        <v>53893</v>
      </c>
      <c r="H1644" s="6">
        <v>1099.9899439999999</v>
      </c>
      <c r="I1644" s="89"/>
    </row>
    <row r="1645" spans="7:9" x14ac:dyDescent="0.3">
      <c r="G1645">
        <v>53895</v>
      </c>
      <c r="H1645" s="6">
        <v>1285.090048</v>
      </c>
      <c r="I1645" s="89"/>
    </row>
    <row r="1646" spans="7:9" x14ac:dyDescent="0.3">
      <c r="G1646">
        <v>53896</v>
      </c>
      <c r="H1646" s="6">
        <v>680.83028000000013</v>
      </c>
      <c r="I1646" s="89"/>
    </row>
    <row r="1647" spans="7:9" x14ac:dyDescent="0.3">
      <c r="G1647">
        <v>53898</v>
      </c>
      <c r="H1647" s="6">
        <v>1141.3559410526316</v>
      </c>
      <c r="I1647" s="89"/>
    </row>
    <row r="1648" spans="7:9" x14ac:dyDescent="0.3">
      <c r="G1648">
        <v>53900</v>
      </c>
      <c r="H1648" s="6">
        <v>800.45950400000004</v>
      </c>
      <c r="I1648" s="89"/>
    </row>
    <row r="1649" spans="7:9" x14ac:dyDescent="0.3">
      <c r="G1649">
        <v>53901</v>
      </c>
      <c r="H1649" s="6">
        <v>930.09918399999992</v>
      </c>
      <c r="I1649" s="89"/>
    </row>
    <row r="1650" spans="7:9" x14ac:dyDescent="0.3">
      <c r="G1650">
        <v>53907</v>
      </c>
      <c r="H1650" s="6">
        <v>867.17567200000019</v>
      </c>
      <c r="I1650" s="89"/>
    </row>
    <row r="1651" spans="7:9" x14ac:dyDescent="0.3">
      <c r="G1651">
        <v>53908</v>
      </c>
      <c r="H1651" s="6">
        <v>856.58112000000006</v>
      </c>
      <c r="I1651" s="89"/>
    </row>
    <row r="1652" spans="7:9" x14ac:dyDescent="0.3">
      <c r="G1652">
        <v>53910</v>
      </c>
      <c r="H1652" s="6">
        <v>825.69297600000016</v>
      </c>
      <c r="I1652" s="89"/>
    </row>
    <row r="1653" spans="7:9" x14ac:dyDescent="0.3">
      <c r="G1653">
        <v>53911</v>
      </c>
      <c r="H1653" s="6">
        <v>0</v>
      </c>
      <c r="I1653" s="89"/>
    </row>
    <row r="1654" spans="7:9" x14ac:dyDescent="0.3">
      <c r="G1654">
        <v>53912</v>
      </c>
      <c r="H1654" s="6">
        <v>1983.7394959999999</v>
      </c>
      <c r="I1654" s="89"/>
    </row>
    <row r="1655" spans="7:9" x14ac:dyDescent="0.3">
      <c r="G1655">
        <v>53916</v>
      </c>
      <c r="H1655" s="6">
        <v>0</v>
      </c>
      <c r="I1655" s="89"/>
    </row>
    <row r="1656" spans="7:9" x14ac:dyDescent="0.3">
      <c r="G1656">
        <v>53917</v>
      </c>
      <c r="H1656" s="6">
        <v>1333.9404400000001</v>
      </c>
      <c r="I1656" s="89"/>
    </row>
    <row r="1657" spans="7:9" x14ac:dyDescent="0.3">
      <c r="G1657">
        <v>53918</v>
      </c>
      <c r="H1657" s="6">
        <v>1038.4886000000001</v>
      </c>
      <c r="I1657" s="89"/>
    </row>
    <row r="1658" spans="7:9" x14ac:dyDescent="0.3">
      <c r="G1658">
        <v>53922</v>
      </c>
      <c r="H1658" s="6">
        <v>1016.2590133333333</v>
      </c>
      <c r="I1658" s="89"/>
    </row>
    <row r="1659" spans="7:9" x14ac:dyDescent="0.3">
      <c r="G1659">
        <v>53924</v>
      </c>
      <c r="H1659" s="6">
        <v>1345.9968880000001</v>
      </c>
      <c r="I1659" s="89"/>
    </row>
    <row r="1660" spans="7:9" x14ac:dyDescent="0.3">
      <c r="G1660">
        <v>53925</v>
      </c>
      <c r="H1660" s="6">
        <v>1058.4032080000002</v>
      </c>
      <c r="I1660" s="89"/>
    </row>
    <row r="1661" spans="7:9" x14ac:dyDescent="0.3">
      <c r="G1661">
        <v>53926</v>
      </c>
      <c r="H1661" s="6">
        <v>884.70011199999999</v>
      </c>
      <c r="I1661" s="89"/>
    </row>
    <row r="1662" spans="7:9" x14ac:dyDescent="0.3">
      <c r="G1662">
        <v>53927</v>
      </c>
      <c r="H1662" s="6">
        <v>985.58516800000007</v>
      </c>
      <c r="I1662" s="89"/>
    </row>
    <row r="1663" spans="7:9" x14ac:dyDescent="0.3">
      <c r="G1663">
        <v>53929</v>
      </c>
      <c r="H1663" s="6">
        <v>637.97097600000006</v>
      </c>
      <c r="I1663" s="89"/>
    </row>
    <row r="1664" spans="7:9" x14ac:dyDescent="0.3">
      <c r="G1664">
        <v>53931</v>
      </c>
      <c r="H1664" s="6">
        <v>1345.623376</v>
      </c>
      <c r="I1664" s="89"/>
    </row>
    <row r="1665" spans="7:9" x14ac:dyDescent="0.3">
      <c r="G1665">
        <v>53932</v>
      </c>
      <c r="H1665" s="6">
        <v>1081.2564320000001</v>
      </c>
      <c r="I1665" s="89"/>
    </row>
    <row r="1666" spans="7:9" x14ac:dyDescent="0.3">
      <c r="G1666">
        <v>53934</v>
      </c>
      <c r="H1666" s="6">
        <v>732.51773333333347</v>
      </c>
      <c r="I1666" s="89"/>
    </row>
    <row r="1667" spans="7:9" x14ac:dyDescent="0.3">
      <c r="G1667">
        <v>53935</v>
      </c>
      <c r="H1667" s="6">
        <v>1085.4242400000001</v>
      </c>
      <c r="I1667" s="89"/>
    </row>
    <row r="1668" spans="7:9" x14ac:dyDescent="0.3">
      <c r="G1668">
        <v>53936</v>
      </c>
      <c r="H1668" s="6">
        <v>1062.5684639999999</v>
      </c>
      <c r="I1668" s="89"/>
    </row>
    <row r="1669" spans="7:9" x14ac:dyDescent="0.3">
      <c r="G1669">
        <v>53937</v>
      </c>
      <c r="H1669" s="6">
        <v>0</v>
      </c>
      <c r="I1669" s="89"/>
    </row>
    <row r="1670" spans="7:9" x14ac:dyDescent="0.3">
      <c r="G1670">
        <v>53938</v>
      </c>
      <c r="H1670" s="6">
        <v>0</v>
      </c>
      <c r="I1670" s="89"/>
    </row>
    <row r="1671" spans="7:9" x14ac:dyDescent="0.3">
      <c r="G1671">
        <v>53939</v>
      </c>
      <c r="H1671" s="6">
        <v>653.66109473684219</v>
      </c>
      <c r="I1671" s="89"/>
    </row>
    <row r="1672" spans="7:9" x14ac:dyDescent="0.3">
      <c r="G1672">
        <v>53941</v>
      </c>
      <c r="H1672" s="6">
        <v>1143.459648</v>
      </c>
      <c r="I1672" s="89"/>
    </row>
    <row r="1673" spans="7:9" x14ac:dyDescent="0.3">
      <c r="G1673">
        <v>53942</v>
      </c>
      <c r="H1673" s="6">
        <v>959.23765894736846</v>
      </c>
      <c r="I1673" s="89"/>
    </row>
    <row r="1674" spans="7:9" x14ac:dyDescent="0.3">
      <c r="G1674">
        <v>53945</v>
      </c>
      <c r="H1674" s="6">
        <v>1130.847616</v>
      </c>
      <c r="I1674" s="89"/>
    </row>
    <row r="1675" spans="7:9" x14ac:dyDescent="0.3">
      <c r="G1675">
        <v>53946</v>
      </c>
      <c r="H1675" s="6">
        <v>843.96431200000006</v>
      </c>
      <c r="I1675" s="89"/>
    </row>
    <row r="1676" spans="7:9" x14ac:dyDescent="0.3">
      <c r="G1676">
        <v>53947</v>
      </c>
      <c r="H1676" s="6">
        <v>1495.2439120000001</v>
      </c>
      <c r="I1676" s="89"/>
    </row>
    <row r="1677" spans="7:9" x14ac:dyDescent="0.3">
      <c r="G1677">
        <v>53949</v>
      </c>
      <c r="H1677" s="6">
        <v>978.59924000000001</v>
      </c>
      <c r="I1677" s="89"/>
    </row>
    <row r="1678" spans="7:9" x14ac:dyDescent="0.3">
      <c r="G1678">
        <v>53952</v>
      </c>
      <c r="H1678" s="6">
        <v>855.80355764705894</v>
      </c>
      <c r="I1678" s="89"/>
    </row>
    <row r="1679" spans="7:9" x14ac:dyDescent="0.3">
      <c r="G1679">
        <v>53953</v>
      </c>
      <c r="H1679" s="6">
        <v>982.39136000000008</v>
      </c>
      <c r="I1679" s="89"/>
    </row>
    <row r="1680" spans="7:9" x14ac:dyDescent="0.3">
      <c r="G1680">
        <v>53955</v>
      </c>
      <c r="H1680" s="6">
        <v>1216.18524</v>
      </c>
      <c r="I1680" s="89"/>
    </row>
    <row r="1681" spans="7:9" x14ac:dyDescent="0.3">
      <c r="G1681">
        <v>53956</v>
      </c>
      <c r="H1681" s="6">
        <v>1366.9693440000001</v>
      </c>
      <c r="I1681" s="89"/>
    </row>
    <row r="1682" spans="7:9" x14ac:dyDescent="0.3">
      <c r="G1682">
        <v>53958</v>
      </c>
      <c r="H1682" s="6">
        <v>1018.368376</v>
      </c>
      <c r="I1682" s="89"/>
    </row>
    <row r="1683" spans="7:9" x14ac:dyDescent="0.3">
      <c r="G1683">
        <v>53959</v>
      </c>
      <c r="H1683" s="6">
        <v>1577.0571359999999</v>
      </c>
      <c r="I1683" s="89"/>
    </row>
    <row r="1684" spans="7:9" x14ac:dyDescent="0.3">
      <c r="G1684">
        <v>53961</v>
      </c>
      <c r="H1684" s="6">
        <v>1115.1729515789473</v>
      </c>
      <c r="I1684" s="89"/>
    </row>
    <row r="1685" spans="7:9" x14ac:dyDescent="0.3">
      <c r="G1685">
        <v>53962</v>
      </c>
      <c r="H1685" s="6">
        <v>1078.731792</v>
      </c>
      <c r="I1685" s="89"/>
    </row>
    <row r="1686" spans="7:9" x14ac:dyDescent="0.3">
      <c r="G1686">
        <v>53964</v>
      </c>
      <c r="H1686" s="6">
        <v>896.82436000000007</v>
      </c>
      <c r="I1686" s="89"/>
    </row>
    <row r="1687" spans="7:9" x14ac:dyDescent="0.3">
      <c r="G1687">
        <v>53965</v>
      </c>
      <c r="H1687" s="6">
        <v>1270.9397440000002</v>
      </c>
      <c r="I1687" s="89"/>
    </row>
    <row r="1688" spans="7:9" x14ac:dyDescent="0.3">
      <c r="G1688">
        <v>53967</v>
      </c>
      <c r="H1688" s="6">
        <v>149.98325600000001</v>
      </c>
      <c r="I1688" s="89"/>
    </row>
    <row r="1689" spans="7:9" x14ac:dyDescent="0.3">
      <c r="G1689">
        <v>53968</v>
      </c>
      <c r="H1689" s="6">
        <v>991.24416800000006</v>
      </c>
      <c r="I1689" s="89"/>
    </row>
    <row r="1690" spans="7:9" x14ac:dyDescent="0.3">
      <c r="G1690">
        <v>53969</v>
      </c>
      <c r="H1690" s="6">
        <v>1047.2189999999998</v>
      </c>
      <c r="I1690" s="89"/>
    </row>
    <row r="1691" spans="7:9" x14ac:dyDescent="0.3">
      <c r="G1691">
        <v>53971</v>
      </c>
      <c r="H1691" s="6">
        <v>1073.11068</v>
      </c>
      <c r="I1691" s="89"/>
    </row>
    <row r="1692" spans="7:9" x14ac:dyDescent="0.3">
      <c r="G1692">
        <v>53972</v>
      </c>
      <c r="H1692" s="6">
        <v>1084.5192320000001</v>
      </c>
      <c r="I1692" s="89"/>
    </row>
    <row r="1693" spans="7:9" x14ac:dyDescent="0.3">
      <c r="G1693">
        <v>53974</v>
      </c>
      <c r="H1693" s="6">
        <v>1007.838704</v>
      </c>
      <c r="I1693" s="89"/>
    </row>
    <row r="1694" spans="7:9" x14ac:dyDescent="0.3">
      <c r="G1694">
        <v>53975</v>
      </c>
      <c r="H1694" s="6">
        <v>554.76428444444446</v>
      </c>
      <c r="I1694" s="89"/>
    </row>
    <row r="1695" spans="7:9" x14ac:dyDescent="0.3">
      <c r="G1695">
        <v>53976</v>
      </c>
      <c r="H1695" s="6">
        <v>801.1414989473684</v>
      </c>
      <c r="I1695" s="89"/>
    </row>
    <row r="1696" spans="7:9" x14ac:dyDescent="0.3">
      <c r="G1696">
        <v>53977</v>
      </c>
      <c r="H1696" s="6">
        <v>750.0231040000001</v>
      </c>
      <c r="I1696" s="89"/>
    </row>
    <row r="1697" spans="7:9" x14ac:dyDescent="0.3">
      <c r="G1697">
        <v>53978</v>
      </c>
      <c r="H1697" s="6">
        <v>864.49928</v>
      </c>
      <c r="I1697" s="89"/>
    </row>
    <row r="1698" spans="7:9" x14ac:dyDescent="0.3">
      <c r="G1698">
        <v>53979</v>
      </c>
      <c r="H1698" s="6">
        <v>837.24116800000013</v>
      </c>
      <c r="I1698" s="89"/>
    </row>
    <row r="1699" spans="7:9" x14ac:dyDescent="0.3">
      <c r="G1699">
        <v>53982</v>
      </c>
      <c r="H1699" s="6">
        <v>708.14964800000007</v>
      </c>
      <c r="I1699" s="89"/>
    </row>
    <row r="1700" spans="7:9" x14ac:dyDescent="0.3">
      <c r="G1700">
        <v>53983</v>
      </c>
      <c r="H1700" s="6">
        <v>941.58738400000004</v>
      </c>
      <c r="I1700" s="89"/>
    </row>
    <row r="1701" spans="7:9" x14ac:dyDescent="0.3">
      <c r="G1701">
        <v>53984</v>
      </c>
      <c r="H1701" s="6">
        <v>674.89556800000014</v>
      </c>
      <c r="I1701" s="89"/>
    </row>
    <row r="1702" spans="7:9" x14ac:dyDescent="0.3">
      <c r="G1702">
        <v>53985</v>
      </c>
      <c r="H1702" s="6">
        <v>907.048272</v>
      </c>
      <c r="I1702" s="89"/>
    </row>
    <row r="1703" spans="7:9" x14ac:dyDescent="0.3">
      <c r="G1703">
        <v>53987</v>
      </c>
      <c r="H1703" s="6">
        <v>970.2064640000001</v>
      </c>
      <c r="I1703" s="89"/>
    </row>
    <row r="1704" spans="7:9" x14ac:dyDescent="0.3">
      <c r="G1704">
        <v>53988</v>
      </c>
      <c r="H1704" s="6">
        <v>697.19620800000007</v>
      </c>
      <c r="I1704" s="89"/>
    </row>
    <row r="1705" spans="7:9" x14ac:dyDescent="0.3">
      <c r="G1705">
        <v>53990</v>
      </c>
      <c r="H1705" s="6">
        <v>995.6571120000001</v>
      </c>
      <c r="I1705" s="89"/>
    </row>
    <row r="1706" spans="7:9" x14ac:dyDescent="0.3">
      <c r="G1706">
        <v>53991</v>
      </c>
      <c r="H1706" s="6">
        <v>658.38466400000016</v>
      </c>
      <c r="I1706" s="89"/>
    </row>
    <row r="1707" spans="7:9" x14ac:dyDescent="0.3">
      <c r="G1707">
        <v>53992</v>
      </c>
      <c r="H1707" s="6">
        <v>929.19627200000002</v>
      </c>
      <c r="I1707" s="89"/>
    </row>
    <row r="1708" spans="7:9" x14ac:dyDescent="0.3">
      <c r="G1708">
        <v>53993</v>
      </c>
      <c r="H1708" s="6">
        <v>883.77925600000003</v>
      </c>
      <c r="I1708" s="89"/>
    </row>
    <row r="1709" spans="7:9" x14ac:dyDescent="0.3">
      <c r="G1709">
        <v>53994</v>
      </c>
      <c r="H1709" s="6">
        <v>828.58369600000015</v>
      </c>
      <c r="I1709" s="89"/>
    </row>
    <row r="1710" spans="7:9" x14ac:dyDescent="0.3">
      <c r="G1710">
        <v>53995</v>
      </c>
      <c r="H1710" s="6">
        <v>1028.1457263157895</v>
      </c>
      <c r="I1710" s="89"/>
    </row>
    <row r="1711" spans="7:9" x14ac:dyDescent="0.3">
      <c r="G1711">
        <v>54009</v>
      </c>
      <c r="H1711" s="6">
        <v>793.183896</v>
      </c>
      <c r="I1711" s="89"/>
    </row>
    <row r="1712" spans="7:9" x14ac:dyDescent="0.3">
      <c r="G1712">
        <v>54012</v>
      </c>
      <c r="H1712" s="6">
        <v>1090.8011280000001</v>
      </c>
      <c r="I1712" s="89"/>
    </row>
    <row r="1713" spans="7:9" x14ac:dyDescent="0.3">
      <c r="G1713">
        <v>54013</v>
      </c>
      <c r="H1713" s="6">
        <v>961.23783200000003</v>
      </c>
      <c r="I1713" s="89"/>
    </row>
    <row r="1714" spans="7:9" x14ac:dyDescent="0.3">
      <c r="G1714">
        <v>54014</v>
      </c>
      <c r="H1714" s="6">
        <v>551.35678399999995</v>
      </c>
      <c r="I1714" s="89"/>
    </row>
    <row r="1715" spans="7:9" x14ac:dyDescent="0.3">
      <c r="G1715">
        <v>54015</v>
      </c>
      <c r="H1715" s="6">
        <v>680.95301600000005</v>
      </c>
      <c r="I1715" s="89"/>
    </row>
    <row r="1716" spans="7:9" x14ac:dyDescent="0.3">
      <c r="G1716">
        <v>54016</v>
      </c>
      <c r="H1716" s="6">
        <v>616.47857600000009</v>
      </c>
      <c r="I1716" s="89"/>
    </row>
    <row r="1717" spans="7:9" x14ac:dyDescent="0.3">
      <c r="G1717">
        <v>54017</v>
      </c>
      <c r="H1717" s="6">
        <v>943.18070399999999</v>
      </c>
      <c r="I1717" s="89"/>
    </row>
    <row r="1718" spans="7:9" x14ac:dyDescent="0.3">
      <c r="G1718">
        <v>54019</v>
      </c>
      <c r="H1718" s="6">
        <v>976.82364800000005</v>
      </c>
      <c r="I1718" s="89"/>
    </row>
    <row r="1719" spans="7:9" x14ac:dyDescent="0.3">
      <c r="G1719">
        <v>54022</v>
      </c>
      <c r="H1719" s="6">
        <v>934.27366399999994</v>
      </c>
      <c r="I1719" s="89"/>
    </row>
    <row r="1720" spans="7:9" x14ac:dyDescent="0.3">
      <c r="G1720">
        <v>54023</v>
      </c>
      <c r="H1720" s="6">
        <v>887.37793684210521</v>
      </c>
      <c r="I1720" s="89"/>
    </row>
    <row r="1721" spans="7:9" x14ac:dyDescent="0.3">
      <c r="G1721">
        <v>54024</v>
      </c>
      <c r="H1721" s="6">
        <v>553.84</v>
      </c>
      <c r="I1721" s="89"/>
    </row>
    <row r="1722" spans="7:9" x14ac:dyDescent="0.3">
      <c r="G1722">
        <v>54027</v>
      </c>
      <c r="H1722" s="6">
        <v>686.98618400000009</v>
      </c>
      <c r="I1722" s="89"/>
    </row>
    <row r="1723" spans="7:9" x14ac:dyDescent="0.3">
      <c r="G1723">
        <v>54029</v>
      </c>
      <c r="H1723" s="6">
        <v>863.53066105263179</v>
      </c>
      <c r="I1723" s="89"/>
    </row>
    <row r="1724" spans="7:9" x14ac:dyDescent="0.3">
      <c r="G1724">
        <v>54031</v>
      </c>
      <c r="H1724" s="6">
        <v>1096.3078400000002</v>
      </c>
      <c r="I1724" s="89"/>
    </row>
    <row r="1725" spans="7:9" x14ac:dyDescent="0.3">
      <c r="G1725">
        <v>54033</v>
      </c>
      <c r="H1725" s="6">
        <v>652.61620800000003</v>
      </c>
      <c r="I1725" s="89"/>
    </row>
    <row r="1726" spans="7:9" x14ac:dyDescent="0.3">
      <c r="G1726">
        <v>54034</v>
      </c>
      <c r="H1726" s="6">
        <v>290.38468000000006</v>
      </c>
      <c r="I1726" s="89"/>
    </row>
    <row r="1727" spans="7:9" x14ac:dyDescent="0.3">
      <c r="G1727">
        <v>54035</v>
      </c>
      <c r="H1727" s="6">
        <v>649.13036800000009</v>
      </c>
      <c r="I1727" s="89"/>
    </row>
    <row r="1728" spans="7:9" x14ac:dyDescent="0.3">
      <c r="G1728">
        <v>54036</v>
      </c>
      <c r="H1728" s="6">
        <v>515.02649263157889</v>
      </c>
      <c r="I1728" s="89"/>
    </row>
    <row r="1729" spans="7:9" x14ac:dyDescent="0.3">
      <c r="G1729">
        <v>54039</v>
      </c>
      <c r="H1729" s="6">
        <v>1182.5156480000001</v>
      </c>
      <c r="I1729" s="89"/>
    </row>
    <row r="1730" spans="7:9" x14ac:dyDescent="0.3">
      <c r="G1730">
        <v>54040</v>
      </c>
      <c r="H1730" s="6">
        <v>747.00377600000013</v>
      </c>
      <c r="I1730" s="89"/>
    </row>
    <row r="1731" spans="7:9" x14ac:dyDescent="0.3">
      <c r="G1731">
        <v>54041</v>
      </c>
      <c r="H1731" s="6">
        <v>615.01063578947378</v>
      </c>
      <c r="I1731" s="89"/>
    </row>
    <row r="1732" spans="7:9" x14ac:dyDescent="0.3">
      <c r="G1732">
        <v>54042</v>
      </c>
      <c r="H1732" s="6">
        <v>850.13811368421068</v>
      </c>
      <c r="I1732" s="89"/>
    </row>
    <row r="1733" spans="7:9" x14ac:dyDescent="0.3">
      <c r="G1733">
        <v>54044</v>
      </c>
      <c r="H1733" s="6">
        <v>914.67564631578955</v>
      </c>
      <c r="I1733" s="89"/>
    </row>
    <row r="1734" spans="7:9" x14ac:dyDescent="0.3">
      <c r="G1734">
        <v>54045</v>
      </c>
      <c r="H1734" s="6">
        <v>973.56167578947372</v>
      </c>
      <c r="I1734" s="89"/>
    </row>
    <row r="1735" spans="7:9" x14ac:dyDescent="0.3">
      <c r="G1735">
        <v>54046</v>
      </c>
      <c r="H1735" s="6">
        <v>1826.0606652631577</v>
      </c>
      <c r="I1735" s="89"/>
    </row>
    <row r="1736" spans="7:9" x14ac:dyDescent="0.3">
      <c r="G1736">
        <v>54047</v>
      </c>
      <c r="H1736" s="6">
        <v>855.91770105263151</v>
      </c>
      <c r="I1736" s="89"/>
    </row>
    <row r="1737" spans="7:9" x14ac:dyDescent="0.3">
      <c r="G1737">
        <v>54051</v>
      </c>
      <c r="H1737" s="6">
        <v>626.58454222222235</v>
      </c>
      <c r="I1737" s="89"/>
    </row>
    <row r="1738" spans="7:9" x14ac:dyDescent="0.3">
      <c r="G1738">
        <v>54052</v>
      </c>
      <c r="H1738" s="6">
        <v>855.9436800000002</v>
      </c>
      <c r="I1738" s="89"/>
    </row>
    <row r="1739" spans="7:9" x14ac:dyDescent="0.3">
      <c r="G1739">
        <v>54054</v>
      </c>
      <c r="H1739" s="6">
        <v>973.41378399999996</v>
      </c>
      <c r="I1739" s="89"/>
    </row>
    <row r="1740" spans="7:9" x14ac:dyDescent="0.3">
      <c r="G1740">
        <v>54055</v>
      </c>
      <c r="H1740" s="6">
        <v>769.75124000000005</v>
      </c>
      <c r="I1740" s="89"/>
    </row>
    <row r="1741" spans="7:9" x14ac:dyDescent="0.3">
      <c r="G1741">
        <v>54057</v>
      </c>
      <c r="H1741" s="6">
        <v>852.27101599999992</v>
      </c>
      <c r="I1741" s="89"/>
    </row>
    <row r="1742" spans="7:9" x14ac:dyDescent="0.3">
      <c r="G1742">
        <v>54061</v>
      </c>
      <c r="H1742" s="6">
        <v>0</v>
      </c>
      <c r="I1742" s="89"/>
    </row>
    <row r="1743" spans="7:9" x14ac:dyDescent="0.3">
      <c r="G1743">
        <v>54063</v>
      </c>
      <c r="H1743" s="6">
        <v>553.11354400000005</v>
      </c>
      <c r="I1743" s="89"/>
    </row>
    <row r="1744" spans="7:9" x14ac:dyDescent="0.3">
      <c r="G1744">
        <v>54064</v>
      </c>
      <c r="H1744" s="6">
        <v>923.83809599999995</v>
      </c>
      <c r="I1744" s="89"/>
    </row>
    <row r="1745" spans="7:9" x14ac:dyDescent="0.3">
      <c r="G1745">
        <v>54065</v>
      </c>
      <c r="H1745" s="6">
        <v>859.99812800000007</v>
      </c>
      <c r="I1745" s="89"/>
    </row>
    <row r="1746" spans="7:9" x14ac:dyDescent="0.3">
      <c r="G1746">
        <v>54066</v>
      </c>
      <c r="H1746" s="6">
        <v>749.07922526315792</v>
      </c>
      <c r="I1746" s="89"/>
    </row>
    <row r="1747" spans="7:9" x14ac:dyDescent="0.3">
      <c r="G1747">
        <v>54067</v>
      </c>
      <c r="H1747" s="6">
        <v>508.14183200000002</v>
      </c>
      <c r="I1747" s="89"/>
    </row>
    <row r="1748" spans="7:9" x14ac:dyDescent="0.3">
      <c r="G1748">
        <v>54070</v>
      </c>
      <c r="H1748" s="6">
        <v>1388.9025279999998</v>
      </c>
      <c r="I1748" s="89"/>
    </row>
    <row r="1749" spans="7:9" x14ac:dyDescent="0.3">
      <c r="G1749">
        <v>54071</v>
      </c>
      <c r="H1749" s="6">
        <v>1474.286848</v>
      </c>
      <c r="I1749" s="89"/>
    </row>
    <row r="1750" spans="7:9" x14ac:dyDescent="0.3">
      <c r="G1750">
        <v>54073</v>
      </c>
      <c r="H1750" s="6">
        <v>1434.1245520000002</v>
      </c>
      <c r="I1750" s="89"/>
    </row>
    <row r="1751" spans="7:9" x14ac:dyDescent="0.3">
      <c r="G1751">
        <v>54075</v>
      </c>
      <c r="H1751" s="6">
        <v>1389.496048</v>
      </c>
      <c r="I1751" s="89"/>
    </row>
    <row r="1752" spans="7:9" x14ac:dyDescent="0.3">
      <c r="G1752">
        <v>54076</v>
      </c>
      <c r="H1752" s="6">
        <v>896.50990400000001</v>
      </c>
      <c r="I1752" s="89"/>
    </row>
    <row r="1753" spans="7:9" x14ac:dyDescent="0.3">
      <c r="G1753">
        <v>54077</v>
      </c>
      <c r="H1753" s="6">
        <v>1018.2435957894737</v>
      </c>
      <c r="I1753" s="89"/>
    </row>
    <row r="1754" spans="7:9" x14ac:dyDescent="0.3">
      <c r="G1754">
        <v>54078</v>
      </c>
      <c r="H1754" s="6">
        <v>1107.5840000000001</v>
      </c>
      <c r="I1754" s="89"/>
    </row>
    <row r="1755" spans="7:9" x14ac:dyDescent="0.3">
      <c r="G1755">
        <v>54079</v>
      </c>
      <c r="H1755" s="6">
        <v>977.19820000000004</v>
      </c>
      <c r="I1755" s="89"/>
    </row>
    <row r="1756" spans="7:9" x14ac:dyDescent="0.3">
      <c r="G1756">
        <v>54082</v>
      </c>
      <c r="H1756" s="6">
        <v>905.82551999999998</v>
      </c>
      <c r="I1756" s="89"/>
    </row>
    <row r="1757" spans="7:9" x14ac:dyDescent="0.3">
      <c r="G1757">
        <v>54083</v>
      </c>
      <c r="H1757" s="6">
        <v>1091.349696</v>
      </c>
      <c r="I1757" s="89"/>
    </row>
    <row r="1758" spans="7:9" x14ac:dyDescent="0.3">
      <c r="G1758">
        <v>54085</v>
      </c>
      <c r="H1758" s="6">
        <v>1083.1590484210526</v>
      </c>
      <c r="I1758" s="89"/>
    </row>
    <row r="1759" spans="7:9" x14ac:dyDescent="0.3">
      <c r="G1759">
        <v>54086</v>
      </c>
      <c r="H1759" s="6">
        <v>1113.0598320000001</v>
      </c>
      <c r="I1759" s="89"/>
    </row>
    <row r="1760" spans="7:9" x14ac:dyDescent="0.3">
      <c r="G1760">
        <v>54087</v>
      </c>
      <c r="H1760" s="6">
        <v>896.74932799999988</v>
      </c>
      <c r="I1760" s="89"/>
    </row>
    <row r="1761" spans="7:9" x14ac:dyDescent="0.3">
      <c r="G1761">
        <v>54088</v>
      </c>
      <c r="H1761" s="6">
        <v>0</v>
      </c>
      <c r="I1761" s="89"/>
    </row>
    <row r="1762" spans="7:9" x14ac:dyDescent="0.3">
      <c r="G1762">
        <v>54089</v>
      </c>
      <c r="H1762" s="6">
        <v>667.613608</v>
      </c>
      <c r="I1762" s="89"/>
    </row>
    <row r="1763" spans="7:9" x14ac:dyDescent="0.3">
      <c r="G1763">
        <v>54090</v>
      </c>
      <c r="H1763" s="6">
        <v>809.30251200000009</v>
      </c>
      <c r="I1763" s="89"/>
    </row>
    <row r="1764" spans="7:9" x14ac:dyDescent="0.3">
      <c r="G1764">
        <v>54092</v>
      </c>
      <c r="H1764" s="6">
        <v>850.44417599999997</v>
      </c>
      <c r="I1764" s="89"/>
    </row>
    <row r="1765" spans="7:9" x14ac:dyDescent="0.3">
      <c r="G1765">
        <v>54093</v>
      </c>
      <c r="H1765" s="6">
        <v>0</v>
      </c>
      <c r="I1765" s="89"/>
    </row>
    <row r="1766" spans="7:9" x14ac:dyDescent="0.3">
      <c r="G1766">
        <v>54094</v>
      </c>
      <c r="H1766" s="6">
        <v>759.24400800000012</v>
      </c>
      <c r="I1766" s="89"/>
    </row>
    <row r="1767" spans="7:9" x14ac:dyDescent="0.3">
      <c r="G1767">
        <v>54095</v>
      </c>
      <c r="H1767" s="6">
        <v>1185.585664</v>
      </c>
      <c r="I1767" s="89"/>
    </row>
    <row r="1768" spans="7:9" x14ac:dyDescent="0.3">
      <c r="G1768">
        <v>54096</v>
      </c>
      <c r="H1768" s="6">
        <v>627.70512000000008</v>
      </c>
      <c r="I1768" s="89"/>
    </row>
    <row r="1769" spans="7:9" x14ac:dyDescent="0.3">
      <c r="G1769">
        <v>54097</v>
      </c>
      <c r="H1769" s="6">
        <v>0</v>
      </c>
      <c r="I1769" s="89"/>
    </row>
    <row r="1770" spans="7:9" x14ac:dyDescent="0.3">
      <c r="G1770">
        <v>54098</v>
      </c>
      <c r="H1770" s="6">
        <v>625.41533600000002</v>
      </c>
      <c r="I1770" s="89"/>
    </row>
    <row r="1771" spans="7:9" x14ac:dyDescent="0.3">
      <c r="G1771">
        <v>54099</v>
      </c>
      <c r="H1771" s="6">
        <v>849.09380800000008</v>
      </c>
      <c r="I1771" s="89"/>
    </row>
    <row r="1772" spans="7:9" x14ac:dyDescent="0.3">
      <c r="G1772">
        <v>54100</v>
      </c>
      <c r="H1772" s="6">
        <v>874.8519040000001</v>
      </c>
      <c r="I1772" s="89"/>
    </row>
    <row r="1773" spans="7:9" x14ac:dyDescent="0.3">
      <c r="G1773">
        <v>54102</v>
      </c>
      <c r="H1773" s="6">
        <v>329.84704800000003</v>
      </c>
      <c r="I1773" s="89"/>
    </row>
    <row r="1774" spans="7:9" x14ac:dyDescent="0.3">
      <c r="G1774">
        <v>54103</v>
      </c>
      <c r="H1774" s="6">
        <v>722.64517894736855</v>
      </c>
      <c r="I1774" s="89"/>
    </row>
    <row r="1775" spans="7:9" x14ac:dyDescent="0.3">
      <c r="G1775">
        <v>54104</v>
      </c>
      <c r="H1775" s="6">
        <v>655.54070736842107</v>
      </c>
      <c r="I1775" s="89"/>
    </row>
    <row r="1776" spans="7:9" x14ac:dyDescent="0.3">
      <c r="G1776">
        <v>54105</v>
      </c>
      <c r="H1776" s="6">
        <v>994.71320000000014</v>
      </c>
      <c r="I1776" s="89"/>
    </row>
    <row r="1777" spans="7:9" x14ac:dyDescent="0.3">
      <c r="G1777">
        <v>54108</v>
      </c>
      <c r="H1777" s="6">
        <v>1114.0769360000002</v>
      </c>
      <c r="I1777" s="89"/>
    </row>
    <row r="1778" spans="7:9" x14ac:dyDescent="0.3">
      <c r="G1778">
        <v>54109</v>
      </c>
      <c r="H1778" s="6">
        <v>904.20113600000013</v>
      </c>
      <c r="I1778" s="89"/>
    </row>
    <row r="1779" spans="7:9" x14ac:dyDescent="0.3">
      <c r="G1779">
        <v>54113</v>
      </c>
      <c r="H1779" s="6">
        <v>985.54238315789485</v>
      </c>
      <c r="I1779" s="89"/>
    </row>
    <row r="1780" spans="7:9" x14ac:dyDescent="0.3">
      <c r="G1780">
        <v>54114</v>
      </c>
      <c r="H1780" s="6">
        <v>983.17038400000001</v>
      </c>
      <c r="I1780" s="89"/>
    </row>
    <row r="1781" spans="7:9" x14ac:dyDescent="0.3">
      <c r="G1781">
        <v>54115</v>
      </c>
      <c r="H1781" s="6">
        <v>636.49228800000003</v>
      </c>
      <c r="I1781" s="89"/>
    </row>
    <row r="1782" spans="7:9" x14ac:dyDescent="0.3">
      <c r="G1782">
        <v>54116</v>
      </c>
      <c r="H1782" s="6">
        <v>944.26060000000007</v>
      </c>
      <c r="I1782" s="89"/>
    </row>
    <row r="1783" spans="7:9" x14ac:dyDescent="0.3">
      <c r="G1783">
        <v>54117</v>
      </c>
      <c r="H1783" s="6">
        <v>629.03690666666671</v>
      </c>
      <c r="I1783" s="89"/>
    </row>
    <row r="1784" spans="7:9" x14ac:dyDescent="0.3">
      <c r="G1784">
        <v>54118</v>
      </c>
      <c r="H1784" s="6">
        <v>955.29392000000007</v>
      </c>
      <c r="I1784" s="89"/>
    </row>
    <row r="1785" spans="7:9" x14ac:dyDescent="0.3">
      <c r="G1785">
        <v>54119</v>
      </c>
      <c r="H1785" s="6">
        <v>821.28592000000015</v>
      </c>
      <c r="I1785" s="89"/>
    </row>
    <row r="1786" spans="7:9" x14ac:dyDescent="0.3">
      <c r="G1786">
        <v>54120</v>
      </c>
      <c r="H1786" s="16">
        <v>0</v>
      </c>
      <c r="I1786" s="89"/>
    </row>
    <row r="1787" spans="7:9" x14ac:dyDescent="0.3">
      <c r="G1787">
        <v>54121</v>
      </c>
      <c r="H1787" s="6">
        <v>409.68859789473686</v>
      </c>
      <c r="I1787" s="89"/>
    </row>
    <row r="1788" spans="7:9" x14ac:dyDescent="0.3">
      <c r="G1788">
        <v>54122</v>
      </c>
      <c r="H1788" s="6">
        <v>1587.6942240000001</v>
      </c>
      <c r="I1788" s="89"/>
    </row>
    <row r="1789" spans="7:9" x14ac:dyDescent="0.3">
      <c r="G1789">
        <v>54123</v>
      </c>
      <c r="H1789" s="6">
        <v>826.42744800000003</v>
      </c>
      <c r="I1789" s="89"/>
    </row>
    <row r="1790" spans="7:9" x14ac:dyDescent="0.3">
      <c r="G1790">
        <v>54124</v>
      </c>
      <c r="H1790" s="6">
        <v>1656.2985200000003</v>
      </c>
      <c r="I1790" s="89"/>
    </row>
    <row r="1791" spans="7:9" x14ac:dyDescent="0.3">
      <c r="G1791">
        <v>54125</v>
      </c>
      <c r="H1791" s="6">
        <v>1179.6538559999999</v>
      </c>
      <c r="I1791" s="89"/>
    </row>
    <row r="1792" spans="7:9" x14ac:dyDescent="0.3">
      <c r="G1792">
        <v>54126</v>
      </c>
      <c r="H1792" s="6">
        <v>690.26420000000007</v>
      </c>
      <c r="I1792" s="89"/>
    </row>
    <row r="1793" spans="7:10" x14ac:dyDescent="0.3">
      <c r="G1793">
        <v>54127</v>
      </c>
      <c r="H1793" s="6">
        <v>874.25472800000011</v>
      </c>
      <c r="I1793" s="89"/>
    </row>
    <row r="1794" spans="7:10" x14ac:dyDescent="0.3">
      <c r="G1794">
        <v>54128</v>
      </c>
      <c r="H1794" s="6">
        <v>1223.7367840000002</v>
      </c>
      <c r="I1794" s="89"/>
    </row>
    <row r="1795" spans="7:10" x14ac:dyDescent="0.3">
      <c r="G1795">
        <v>54130</v>
      </c>
      <c r="H1795" s="6">
        <v>801.03490399999998</v>
      </c>
      <c r="I1795" s="89"/>
    </row>
    <row r="1796" spans="7:10" x14ac:dyDescent="0.3">
      <c r="G1796">
        <v>54131</v>
      </c>
      <c r="H1796" s="6">
        <v>564.08189600000003</v>
      </c>
      <c r="I1796" s="89"/>
    </row>
    <row r="1797" spans="7:10" x14ac:dyDescent="0.3">
      <c r="G1797">
        <v>54132</v>
      </c>
      <c r="H1797" s="6">
        <v>882.94132210526323</v>
      </c>
      <c r="I1797" s="89"/>
    </row>
    <row r="1798" spans="7:10" x14ac:dyDescent="0.3">
      <c r="G1798">
        <v>54134</v>
      </c>
      <c r="H1798" s="6">
        <v>831.49404000000004</v>
      </c>
      <c r="I1798" s="89"/>
    </row>
    <row r="1799" spans="7:10" x14ac:dyDescent="0.3">
      <c r="G1799">
        <v>54136</v>
      </c>
      <c r="H1799" s="6">
        <v>971.23477052631574</v>
      </c>
      <c r="I1799" s="89"/>
    </row>
    <row r="1800" spans="7:10" x14ac:dyDescent="0.3">
      <c r="G1800">
        <v>54137</v>
      </c>
      <c r="H1800" s="6">
        <v>2252.7745040000004</v>
      </c>
      <c r="I1800" s="89"/>
    </row>
    <row r="1801" spans="7:10" x14ac:dyDescent="0.3">
      <c r="G1801">
        <v>54140</v>
      </c>
      <c r="H1801" s="6">
        <v>933.64799200000004</v>
      </c>
      <c r="I1801" s="89"/>
    </row>
    <row r="1802" spans="7:10" x14ac:dyDescent="0.3">
      <c r="G1802">
        <v>54143</v>
      </c>
      <c r="H1802" s="6">
        <v>727.36396800000011</v>
      </c>
      <c r="I1802" s="89"/>
    </row>
    <row r="1803" spans="7:10" x14ac:dyDescent="0.3">
      <c r="G1803">
        <v>54144</v>
      </c>
      <c r="H1803" s="6">
        <v>740.40929684210528</v>
      </c>
      <c r="I1803" s="89"/>
    </row>
    <row r="1804" spans="7:10" x14ac:dyDescent="0.3">
      <c r="G1804" s="32">
        <v>54146</v>
      </c>
      <c r="H1804" s="6">
        <v>1559.1291840000001</v>
      </c>
      <c r="I1804" s="89"/>
    </row>
    <row r="1805" spans="7:10" x14ac:dyDescent="0.3">
      <c r="G1805">
        <v>54147</v>
      </c>
      <c r="H1805" s="6">
        <v>996.80615999999998</v>
      </c>
      <c r="I1805" s="89"/>
    </row>
    <row r="1806" spans="7:10" x14ac:dyDescent="0.3">
      <c r="G1806">
        <v>54148</v>
      </c>
      <c r="H1806" s="6">
        <v>1860.7603840000002</v>
      </c>
      <c r="I1806" s="89"/>
      <c r="J1806">
        <v>53659</v>
      </c>
    </row>
    <row r="1807" spans="7:10" x14ac:dyDescent="0.3">
      <c r="G1807">
        <v>54150</v>
      </c>
      <c r="H1807" s="6">
        <v>652.67827555555562</v>
      </c>
      <c r="I1807" s="89"/>
    </row>
    <row r="1808" spans="7:10" x14ac:dyDescent="0.3">
      <c r="G1808">
        <v>54152</v>
      </c>
      <c r="H1808" s="6">
        <v>1133.774424</v>
      </c>
      <c r="I1808" s="89"/>
    </row>
    <row r="1809" spans="7:9" x14ac:dyDescent="0.3">
      <c r="G1809">
        <v>54153</v>
      </c>
      <c r="H1809" s="6">
        <v>481.31061894736854</v>
      </c>
      <c r="I1809" s="89"/>
    </row>
    <row r="1810" spans="7:9" x14ac:dyDescent="0.3">
      <c r="G1810">
        <v>54154</v>
      </c>
      <c r="H1810" s="6">
        <v>899.56308210526333</v>
      </c>
      <c r="I1810" s="89"/>
    </row>
    <row r="1811" spans="7:9" x14ac:dyDescent="0.3">
      <c r="G1811">
        <v>54155</v>
      </c>
      <c r="H1811" s="6">
        <v>1186.5228400000001</v>
      </c>
      <c r="I1811" s="89"/>
    </row>
    <row r="1812" spans="7:9" x14ac:dyDescent="0.3">
      <c r="G1812">
        <v>54156</v>
      </c>
      <c r="H1812" s="6">
        <v>655.49706400000002</v>
      </c>
      <c r="I1812" s="89"/>
    </row>
    <row r="1813" spans="7:9" x14ac:dyDescent="0.3">
      <c r="G1813">
        <v>54157</v>
      </c>
      <c r="H1813" s="6">
        <v>1056.98224</v>
      </c>
      <c r="I1813" s="89"/>
    </row>
    <row r="1814" spans="7:9" x14ac:dyDescent="0.3">
      <c r="G1814">
        <v>54159</v>
      </c>
      <c r="H1814" s="6">
        <v>1470.6405199999999</v>
      </c>
      <c r="I1814" s="89"/>
    </row>
    <row r="1815" spans="7:9" x14ac:dyDescent="0.3">
      <c r="G1815">
        <v>54160</v>
      </c>
      <c r="H1815" s="6">
        <v>1257.9678080000001</v>
      </c>
      <c r="I1815" s="89"/>
    </row>
    <row r="1816" spans="7:9" x14ac:dyDescent="0.3">
      <c r="G1816">
        <v>54161</v>
      </c>
      <c r="H1816" s="6">
        <v>737.91418947368425</v>
      </c>
      <c r="I1816" s="89"/>
    </row>
    <row r="1817" spans="7:9" x14ac:dyDescent="0.3">
      <c r="G1817">
        <v>54162</v>
      </c>
      <c r="H1817" s="6">
        <v>980.6578320000001</v>
      </c>
      <c r="I1817" s="89"/>
    </row>
    <row r="1818" spans="7:9" x14ac:dyDescent="0.3">
      <c r="G1818">
        <v>54163</v>
      </c>
      <c r="H1818" s="6">
        <v>721.24460799999997</v>
      </c>
      <c r="I1818" s="89"/>
    </row>
    <row r="1819" spans="7:9" x14ac:dyDescent="0.3">
      <c r="G1819">
        <v>54165</v>
      </c>
      <c r="H1819" s="6">
        <v>740.70926400000008</v>
      </c>
      <c r="I1819" s="89"/>
    </row>
    <row r="1820" spans="7:9" x14ac:dyDescent="0.3">
      <c r="G1820">
        <v>54166</v>
      </c>
      <c r="H1820" s="6">
        <v>807.7967440000001</v>
      </c>
      <c r="I1820" s="89"/>
    </row>
    <row r="1821" spans="7:9" x14ac:dyDescent="0.3">
      <c r="G1821">
        <v>54168</v>
      </c>
      <c r="H1821" s="6">
        <v>601.58795200000009</v>
      </c>
      <c r="I1821" s="89"/>
    </row>
    <row r="1822" spans="7:9" x14ac:dyDescent="0.3">
      <c r="G1822">
        <v>54169</v>
      </c>
      <c r="H1822" s="6">
        <v>517.56369684210529</v>
      </c>
      <c r="I1822" s="89"/>
    </row>
    <row r="1823" spans="7:9" x14ac:dyDescent="0.3">
      <c r="G1823">
        <v>54170</v>
      </c>
      <c r="H1823" s="6">
        <v>954.00578399999995</v>
      </c>
      <c r="I1823" s="89"/>
    </row>
    <row r="1824" spans="7:9" x14ac:dyDescent="0.3">
      <c r="G1824">
        <v>54171</v>
      </c>
      <c r="H1824" s="6">
        <v>864.89848800000004</v>
      </c>
      <c r="I1824" s="89"/>
    </row>
    <row r="1825" spans="7:9" x14ac:dyDescent="0.3">
      <c r="G1825">
        <v>54172</v>
      </c>
      <c r="H1825" s="6">
        <v>717.19644800000003</v>
      </c>
      <c r="I1825" s="89"/>
    </row>
    <row r="1826" spans="7:9" x14ac:dyDescent="0.3">
      <c r="G1826">
        <v>54174</v>
      </c>
      <c r="H1826" s="6">
        <v>860.22378400000002</v>
      </c>
      <c r="I1826" s="89"/>
    </row>
    <row r="1827" spans="7:9" x14ac:dyDescent="0.3">
      <c r="G1827">
        <v>54175</v>
      </c>
      <c r="H1827" s="6">
        <v>704.91102222222219</v>
      </c>
      <c r="I1827" s="89"/>
    </row>
    <row r="1828" spans="7:9" x14ac:dyDescent="0.3">
      <c r="G1828">
        <v>54176</v>
      </c>
      <c r="H1828" s="6">
        <v>1175.9912673684209</v>
      </c>
      <c r="I1828" s="89"/>
    </row>
    <row r="1829" spans="7:9" x14ac:dyDescent="0.3">
      <c r="G1829">
        <v>54177</v>
      </c>
      <c r="H1829" s="6">
        <v>1233.8662720000002</v>
      </c>
      <c r="I1829" s="89"/>
    </row>
    <row r="1830" spans="7:9" x14ac:dyDescent="0.3">
      <c r="G1830">
        <v>54178</v>
      </c>
      <c r="H1830" s="6">
        <v>607.88529600000004</v>
      </c>
      <c r="I1830" s="89"/>
    </row>
    <row r="1831" spans="7:9" x14ac:dyDescent="0.3">
      <c r="G1831">
        <v>54179</v>
      </c>
      <c r="H1831" s="6">
        <v>1055.6318799999999</v>
      </c>
      <c r="I1831" s="89"/>
    </row>
    <row r="1832" spans="7:9" x14ac:dyDescent="0.3">
      <c r="G1832">
        <v>54180</v>
      </c>
      <c r="H1832" s="6">
        <v>513.05696799999998</v>
      </c>
      <c r="I1832" s="89"/>
    </row>
    <row r="1833" spans="7:9" x14ac:dyDescent="0.3">
      <c r="G1833">
        <v>54182</v>
      </c>
      <c r="H1833" s="6">
        <v>827.12411200000008</v>
      </c>
      <c r="I1833" s="89"/>
    </row>
    <row r="1834" spans="7:9" x14ac:dyDescent="0.3">
      <c r="G1834">
        <v>54183</v>
      </c>
      <c r="H1834" s="6">
        <v>964.61887999999999</v>
      </c>
      <c r="I1834" s="89"/>
    </row>
    <row r="1835" spans="7:9" x14ac:dyDescent="0.3">
      <c r="G1835">
        <v>54184</v>
      </c>
      <c r="H1835" s="6">
        <v>1122.3601919999999</v>
      </c>
      <c r="I1835" s="89"/>
    </row>
    <row r="1836" spans="7:9" x14ac:dyDescent="0.3">
      <c r="G1836">
        <v>54185</v>
      </c>
      <c r="H1836" s="6">
        <v>713.97885599999995</v>
      </c>
      <c r="I1836" s="89"/>
    </row>
    <row r="1837" spans="7:9" x14ac:dyDescent="0.3">
      <c r="G1837">
        <v>54186</v>
      </c>
      <c r="H1837" s="6">
        <v>918.931512</v>
      </c>
      <c r="I1837" s="89"/>
    </row>
    <row r="1838" spans="7:9" x14ac:dyDescent="0.3">
      <c r="G1838">
        <v>54187</v>
      </c>
      <c r="H1838" s="6">
        <v>626.26988000000006</v>
      </c>
      <c r="I1838" s="89"/>
    </row>
    <row r="1839" spans="7:9" x14ac:dyDescent="0.3">
      <c r="G1839">
        <v>54192</v>
      </c>
      <c r="H1839" s="6">
        <v>1253.5014879999999</v>
      </c>
      <c r="I1839" s="89"/>
    </row>
    <row r="1840" spans="7:9" x14ac:dyDescent="0.3">
      <c r="G1840">
        <v>54193</v>
      </c>
      <c r="H1840" s="6">
        <v>440.91970400000002</v>
      </c>
      <c r="I1840" s="89"/>
    </row>
    <row r="1841" spans="7:9" x14ac:dyDescent="0.3">
      <c r="G1841">
        <v>54194</v>
      </c>
      <c r="H1841" s="6">
        <v>888.24177600000007</v>
      </c>
      <c r="I1841" s="89"/>
    </row>
    <row r="1842" spans="7:9" x14ac:dyDescent="0.3">
      <c r="G1842">
        <v>54195</v>
      </c>
      <c r="H1842" s="6">
        <v>934.72841263157898</v>
      </c>
      <c r="I1842" s="89"/>
    </row>
    <row r="1843" spans="7:9" x14ac:dyDescent="0.3">
      <c r="G1843">
        <v>54196</v>
      </c>
      <c r="H1843" s="6">
        <v>1231.4699600000001</v>
      </c>
      <c r="I1843" s="89"/>
    </row>
    <row r="1844" spans="7:9" x14ac:dyDescent="0.3">
      <c r="G1844">
        <v>54197</v>
      </c>
      <c r="H1844" s="6">
        <v>881.53492210526315</v>
      </c>
      <c r="I1844" s="89"/>
    </row>
    <row r="1845" spans="7:9" x14ac:dyDescent="0.3">
      <c r="G1845">
        <v>54200</v>
      </c>
      <c r="H1845" s="6">
        <v>0</v>
      </c>
      <c r="I1845" s="89"/>
    </row>
    <row r="1846" spans="7:9" x14ac:dyDescent="0.3">
      <c r="G1846">
        <v>54201</v>
      </c>
      <c r="H1846" s="6">
        <v>481.31061894736854</v>
      </c>
      <c r="I1846" s="89"/>
    </row>
    <row r="1847" spans="7:9" x14ac:dyDescent="0.3">
      <c r="G1847">
        <v>54202</v>
      </c>
      <c r="H1847" s="6">
        <v>987.0487157894737</v>
      </c>
      <c r="I1847" s="89"/>
    </row>
    <row r="1848" spans="7:9" x14ac:dyDescent="0.3">
      <c r="G1848">
        <v>54203</v>
      </c>
      <c r="H1848" s="6">
        <v>850.4928168421053</v>
      </c>
      <c r="I1848" s="89"/>
    </row>
    <row r="1849" spans="7:9" x14ac:dyDescent="0.3">
      <c r="G1849">
        <v>54204</v>
      </c>
      <c r="H1849" s="6">
        <v>841.87954526315798</v>
      </c>
      <c r="I1849" s="89"/>
    </row>
    <row r="1850" spans="7:9" x14ac:dyDescent="0.3">
      <c r="G1850">
        <v>54205</v>
      </c>
      <c r="H1850" s="6">
        <v>858.41218400000002</v>
      </c>
      <c r="I1850" s="89"/>
    </row>
    <row r="1851" spans="7:9" x14ac:dyDescent="0.3">
      <c r="G1851">
        <v>54206</v>
      </c>
      <c r="H1851" s="6">
        <v>870.10650399999997</v>
      </c>
      <c r="I1851" s="89"/>
    </row>
    <row r="1852" spans="7:9" x14ac:dyDescent="0.3">
      <c r="G1852">
        <v>54208</v>
      </c>
      <c r="H1852" s="6">
        <v>0</v>
      </c>
      <c r="I1852" s="89"/>
    </row>
    <row r="1853" spans="7:9" x14ac:dyDescent="0.3">
      <c r="G1853">
        <v>54209</v>
      </c>
      <c r="H1853" s="6">
        <v>824.13048800000001</v>
      </c>
      <c r="I1853" s="89"/>
    </row>
    <row r="1854" spans="7:9" x14ac:dyDescent="0.3">
      <c r="G1854">
        <v>54210</v>
      </c>
      <c r="H1854" s="6">
        <v>704.49346400000002</v>
      </c>
      <c r="I1854" s="89"/>
    </row>
    <row r="1855" spans="7:9" x14ac:dyDescent="0.3">
      <c r="G1855">
        <v>54212</v>
      </c>
      <c r="H1855" s="6">
        <v>842.43774400000007</v>
      </c>
      <c r="I1855" s="89"/>
    </row>
    <row r="1856" spans="7:9" x14ac:dyDescent="0.3">
      <c r="G1856">
        <v>54213</v>
      </c>
      <c r="H1856" s="6">
        <v>1038.2536640000001</v>
      </c>
      <c r="I1856" s="89"/>
    </row>
    <row r="1857" spans="7:9" x14ac:dyDescent="0.3">
      <c r="G1857">
        <v>54214</v>
      </c>
      <c r="H1857" s="6">
        <v>1420.144597894737</v>
      </c>
      <c r="I1857" s="89"/>
    </row>
    <row r="1858" spans="7:9" x14ac:dyDescent="0.3">
      <c r="G1858">
        <v>54215</v>
      </c>
      <c r="H1858" s="6">
        <v>1460.42588</v>
      </c>
      <c r="I1858" s="89"/>
    </row>
    <row r="1859" spans="7:9" x14ac:dyDescent="0.3">
      <c r="G1859">
        <v>54218</v>
      </c>
      <c r="H1859" s="6">
        <v>915.66251999999986</v>
      </c>
      <c r="I1859" s="89"/>
    </row>
    <row r="1860" spans="7:9" x14ac:dyDescent="0.3">
      <c r="G1860">
        <v>54219</v>
      </c>
      <c r="H1860" s="6">
        <v>625.44632000000001</v>
      </c>
      <c r="I1860" s="89"/>
    </row>
    <row r="1861" spans="7:9" x14ac:dyDescent="0.3">
      <c r="G1861">
        <v>54220</v>
      </c>
      <c r="H1861" s="6">
        <v>563.27055999999993</v>
      </c>
      <c r="I1861" s="89"/>
    </row>
    <row r="1862" spans="7:9" x14ac:dyDescent="0.3">
      <c r="G1862">
        <v>54221</v>
      </c>
      <c r="H1862" s="6">
        <v>1356.5870000000002</v>
      </c>
      <c r="I1862" s="89"/>
    </row>
    <row r="1863" spans="7:9" x14ac:dyDescent="0.3">
      <c r="G1863">
        <v>54222</v>
      </c>
      <c r="H1863" s="6">
        <v>852.30989599999998</v>
      </c>
      <c r="I1863" s="89"/>
    </row>
    <row r="1864" spans="7:9" x14ac:dyDescent="0.3">
      <c r="G1864">
        <v>54223</v>
      </c>
      <c r="H1864" s="6">
        <v>596.12059789473687</v>
      </c>
      <c r="I1864" s="89"/>
    </row>
    <row r="1865" spans="7:9" x14ac:dyDescent="0.3">
      <c r="G1865">
        <v>54224</v>
      </c>
      <c r="H1865" s="6">
        <v>999.34471999999994</v>
      </c>
      <c r="I1865" s="89"/>
    </row>
    <row r="1866" spans="7:9" x14ac:dyDescent="0.3">
      <c r="G1866">
        <v>54226</v>
      </c>
      <c r="H1866" s="6">
        <v>381.62136800000002</v>
      </c>
      <c r="I1866" s="89"/>
    </row>
    <row r="1867" spans="7:9" x14ac:dyDescent="0.3">
      <c r="G1867">
        <v>54227</v>
      </c>
      <c r="H1867" s="6">
        <v>669.8483920000001</v>
      </c>
      <c r="I1867" s="89"/>
    </row>
    <row r="1868" spans="7:9" x14ac:dyDescent="0.3">
      <c r="G1868">
        <v>54231</v>
      </c>
      <c r="H1868" s="6">
        <v>1110.2105200000001</v>
      </c>
      <c r="I1868" s="89"/>
    </row>
    <row r="1869" spans="7:9" x14ac:dyDescent="0.3">
      <c r="G1869">
        <v>54232</v>
      </c>
      <c r="H1869" s="6">
        <v>656.91393599999992</v>
      </c>
      <c r="I1869" s="89"/>
    </row>
    <row r="1870" spans="7:9" x14ac:dyDescent="0.3">
      <c r="G1870">
        <v>54234</v>
      </c>
      <c r="H1870" s="6">
        <v>375.94785684210524</v>
      </c>
      <c r="I1870" s="89"/>
    </row>
    <row r="1871" spans="7:9" x14ac:dyDescent="0.3">
      <c r="G1871">
        <v>54235</v>
      </c>
      <c r="H1871" s="6">
        <v>730.6750989473685</v>
      </c>
      <c r="I1871" s="89"/>
    </row>
    <row r="1872" spans="7:9" x14ac:dyDescent="0.3">
      <c r="G1872">
        <v>54236</v>
      </c>
      <c r="H1872" s="6">
        <v>523.34522947368418</v>
      </c>
      <c r="I1872" s="89"/>
    </row>
    <row r="1873" spans="7:9" x14ac:dyDescent="0.3">
      <c r="G1873">
        <v>54238</v>
      </c>
      <c r="H1873" s="6">
        <v>1044.291776</v>
      </c>
      <c r="I1873" s="89"/>
    </row>
    <row r="1874" spans="7:9" x14ac:dyDescent="0.3">
      <c r="G1874">
        <v>54239</v>
      </c>
      <c r="H1874" s="6">
        <v>887.61122133333345</v>
      </c>
      <c r="I1874" s="89"/>
    </row>
    <row r="1875" spans="7:9" x14ac:dyDescent="0.3">
      <c r="G1875">
        <v>54240</v>
      </c>
      <c r="H1875" s="6">
        <v>858.79179999999997</v>
      </c>
      <c r="I1875" s="89"/>
    </row>
    <row r="1876" spans="7:9" x14ac:dyDescent="0.3">
      <c r="G1876">
        <v>54242</v>
      </c>
      <c r="H1876" s="6">
        <v>2380.0816559999998</v>
      </c>
      <c r="I1876" s="89"/>
    </row>
    <row r="1877" spans="7:9" x14ac:dyDescent="0.3">
      <c r="G1877">
        <v>54246</v>
      </c>
      <c r="H1877" s="6">
        <v>337.49144800000005</v>
      </c>
      <c r="I1877" s="89"/>
    </row>
    <row r="1878" spans="7:9" x14ac:dyDescent="0.3">
      <c r="G1878">
        <v>54250</v>
      </c>
      <c r="H1878" s="6">
        <v>949.96715200000006</v>
      </c>
      <c r="I1878" s="89"/>
    </row>
    <row r="1879" spans="7:9" x14ac:dyDescent="0.3">
      <c r="G1879">
        <v>54255</v>
      </c>
      <c r="H1879" s="6">
        <v>1429.9042319999999</v>
      </c>
      <c r="I1879" s="89"/>
    </row>
    <row r="1880" spans="7:9" x14ac:dyDescent="0.3">
      <c r="G1880">
        <v>54258</v>
      </c>
      <c r="H1880" s="6">
        <v>957.49332800000013</v>
      </c>
      <c r="I1880" s="89"/>
    </row>
    <row r="1881" spans="7:9" x14ac:dyDescent="0.3">
      <c r="G1881">
        <v>55010</v>
      </c>
      <c r="H1881" s="6">
        <v>1716.4283520000001</v>
      </c>
      <c r="I1881" s="89"/>
    </row>
    <row r="1882" spans="7:9" x14ac:dyDescent="0.3">
      <c r="G1882">
        <v>55041</v>
      </c>
      <c r="H1882" s="6">
        <v>4381.1136719999995</v>
      </c>
      <c r="I1882" s="89"/>
    </row>
    <row r="1883" spans="7:9" x14ac:dyDescent="0.3">
      <c r="G1883">
        <v>55135</v>
      </c>
      <c r="H1883" s="6">
        <v>1527.4117136842106</v>
      </c>
      <c r="I1883" s="89"/>
    </row>
    <row r="1884" spans="7:9" x14ac:dyDescent="0.3">
      <c r="G1884">
        <v>55152</v>
      </c>
      <c r="H1884" s="6">
        <v>2726.747104</v>
      </c>
      <c r="I1884" s="89"/>
    </row>
    <row r="1885" spans="7:9" x14ac:dyDescent="0.3">
      <c r="G1885">
        <v>55159</v>
      </c>
      <c r="H1885" s="6">
        <v>3441.61112</v>
      </c>
      <c r="I1885" s="89"/>
    </row>
    <row r="1886" spans="7:9" x14ac:dyDescent="0.3">
      <c r="G1886">
        <v>55196</v>
      </c>
      <c r="H1886" s="6">
        <v>1454.2710079999999</v>
      </c>
      <c r="I1886" s="89"/>
    </row>
    <row r="1887" spans="7:9" x14ac:dyDescent="0.3">
      <c r="G1887">
        <v>55210</v>
      </c>
      <c r="H1887" s="6">
        <v>876.02559999999994</v>
      </c>
      <c r="I1887" s="89"/>
    </row>
    <row r="1888" spans="7:9" x14ac:dyDescent="0.3">
      <c r="G1888">
        <v>55220</v>
      </c>
      <c r="H1888" s="6">
        <v>4998.919624000001</v>
      </c>
      <c r="I1888" s="89"/>
    </row>
    <row r="1889" spans="7:9" x14ac:dyDescent="0.3">
      <c r="G1889">
        <v>55226</v>
      </c>
      <c r="H1889" s="6">
        <v>1731.608344</v>
      </c>
      <c r="I1889" s="89"/>
    </row>
    <row r="1890" spans="7:9" x14ac:dyDescent="0.3">
      <c r="G1890">
        <v>55270</v>
      </c>
      <c r="H1890" s="6">
        <v>0</v>
      </c>
      <c r="I1890" s="89"/>
    </row>
    <row r="1891" spans="7:9" x14ac:dyDescent="0.3">
      <c r="G1891">
        <v>57940</v>
      </c>
      <c r="H1891" s="6">
        <v>0</v>
      </c>
      <c r="I1891" s="89"/>
    </row>
    <row r="1892" spans="7:9" x14ac:dyDescent="0.3">
      <c r="G1892">
        <v>57941</v>
      </c>
      <c r="H1892" s="6">
        <v>0</v>
      </c>
      <c r="I1892" s="89"/>
    </row>
    <row r="1893" spans="7:9" x14ac:dyDescent="0.3">
      <c r="G1893">
        <v>57943</v>
      </c>
      <c r="H1893" s="6">
        <v>1845.4117120000003</v>
      </c>
      <c r="I1893" s="89"/>
    </row>
    <row r="1894" spans="7:9" x14ac:dyDescent="0.3">
      <c r="G1894">
        <v>58005</v>
      </c>
      <c r="H1894" s="6">
        <v>970.40571200000022</v>
      </c>
      <c r="I1894" s="89"/>
    </row>
    <row r="1895" spans="7:9" x14ac:dyDescent="0.3">
      <c r="G1895">
        <v>58011</v>
      </c>
      <c r="H1895" s="6">
        <v>0</v>
      </c>
      <c r="I1895" s="89"/>
    </row>
    <row r="1896" spans="7:9" x14ac:dyDescent="0.3">
      <c r="G1896">
        <v>58012</v>
      </c>
      <c r="H1896" s="6">
        <v>2331.2299040000003</v>
      </c>
      <c r="I1896" s="89"/>
    </row>
    <row r="1897" spans="7:9" x14ac:dyDescent="0.3">
      <c r="G1897">
        <v>58013</v>
      </c>
      <c r="H1897" s="6">
        <v>2264.1905999999999</v>
      </c>
      <c r="I1897" s="89"/>
    </row>
    <row r="1898" spans="7:9" x14ac:dyDescent="0.3">
      <c r="G1898">
        <v>58035</v>
      </c>
      <c r="H1898" s="6">
        <v>4028.1228160000001</v>
      </c>
      <c r="I1898" s="89"/>
    </row>
    <row r="1899" spans="7:9" x14ac:dyDescent="0.3">
      <c r="G1899">
        <v>58037</v>
      </c>
      <c r="H1899" s="6">
        <v>1664.9069280000001</v>
      </c>
      <c r="I1899" s="89"/>
    </row>
    <row r="1900" spans="7:9" x14ac:dyDescent="0.3">
      <c r="G1900">
        <v>58040</v>
      </c>
      <c r="H1900" s="6">
        <v>568.91616799999997</v>
      </c>
      <c r="I1900" s="89"/>
    </row>
    <row r="1901" spans="7:9" x14ac:dyDescent="0.3">
      <c r="G1901">
        <v>58047</v>
      </c>
      <c r="H1901" s="6">
        <v>101.77676</v>
      </c>
      <c r="I1901" s="89"/>
    </row>
    <row r="1902" spans="7:9" x14ac:dyDescent="0.3">
      <c r="G1902">
        <v>58049</v>
      </c>
      <c r="H1902" s="6">
        <v>-172.95737600000001</v>
      </c>
      <c r="I1902" s="89"/>
    </row>
    <row r="1903" spans="7:9" x14ac:dyDescent="0.3">
      <c r="G1903">
        <v>58054</v>
      </c>
      <c r="H1903" s="6">
        <v>944.07891199999995</v>
      </c>
      <c r="I1903" s="89"/>
    </row>
    <row r="1904" spans="7:9" x14ac:dyDescent="0.3">
      <c r="G1904">
        <v>58057</v>
      </c>
      <c r="H1904" s="6">
        <v>1581.7574880000002</v>
      </c>
      <c r="I1904" s="89"/>
    </row>
    <row r="1905" spans="7:9" x14ac:dyDescent="0.3">
      <c r="G1905">
        <v>58072</v>
      </c>
      <c r="H1905" s="6">
        <v>1583.1166480000002</v>
      </c>
      <c r="I1905" s="89"/>
    </row>
    <row r="1906" spans="7:9" x14ac:dyDescent="0.3">
      <c r="G1906">
        <v>58085</v>
      </c>
      <c r="H1906" s="6">
        <v>1526.646172631579</v>
      </c>
      <c r="I1906" s="89"/>
    </row>
    <row r="1907" spans="7:9" x14ac:dyDescent="0.3">
      <c r="G1907">
        <v>58088</v>
      </c>
      <c r="H1907" s="6">
        <v>0</v>
      </c>
      <c r="I1907" s="89"/>
    </row>
    <row r="1908" spans="7:9" x14ac:dyDescent="0.3">
      <c r="G1908">
        <v>58090</v>
      </c>
      <c r="H1908" s="6">
        <v>1873.9264673684211</v>
      </c>
      <c r="I1908" s="89"/>
    </row>
    <row r="1909" spans="7:9" x14ac:dyDescent="0.3">
      <c r="G1909">
        <v>58093</v>
      </c>
      <c r="H1909" s="6">
        <v>27.342736000000002</v>
      </c>
      <c r="I1909" s="89"/>
    </row>
    <row r="1910" spans="7:9" x14ac:dyDescent="0.3">
      <c r="G1910">
        <v>58096</v>
      </c>
      <c r="H1910" s="6">
        <v>0</v>
      </c>
      <c r="I1910" s="89"/>
    </row>
    <row r="1911" spans="7:9" x14ac:dyDescent="0.3">
      <c r="G1911">
        <v>58097</v>
      </c>
      <c r="H1911" s="6">
        <v>-128.71415999999999</v>
      </c>
      <c r="I1911" s="89"/>
    </row>
    <row r="1912" spans="7:9" x14ac:dyDescent="0.3">
      <c r="G1912">
        <v>58105</v>
      </c>
      <c r="H1912" s="6">
        <v>1443.3850480000001</v>
      </c>
      <c r="I1912" s="89"/>
    </row>
    <row r="1913" spans="7:9" x14ac:dyDescent="0.3">
      <c r="G1913">
        <v>58112</v>
      </c>
      <c r="H1913" s="6">
        <v>944.58544800000004</v>
      </c>
      <c r="I1913" s="89"/>
    </row>
    <row r="1914" spans="7:9" x14ac:dyDescent="0.3">
      <c r="G1914">
        <v>58115</v>
      </c>
      <c r="H1914" s="6">
        <v>0</v>
      </c>
      <c r="I1914" s="89"/>
    </row>
    <row r="1915" spans="7:9" x14ac:dyDescent="0.3">
      <c r="G1915">
        <v>58117</v>
      </c>
      <c r="H1915" s="6">
        <v>80</v>
      </c>
      <c r="I1915" s="89"/>
    </row>
    <row r="1916" spans="7:9" x14ac:dyDescent="0.3">
      <c r="G1916">
        <v>58118</v>
      </c>
      <c r="H1916" s="6">
        <v>1480.5296559999999</v>
      </c>
      <c r="I1916" s="89"/>
    </row>
    <row r="1917" spans="7:9" x14ac:dyDescent="0.3">
      <c r="G1917">
        <v>58119</v>
      </c>
      <c r="H1917" s="6">
        <v>2183.8547284210526</v>
      </c>
      <c r="I1917" s="89"/>
    </row>
    <row r="1918" spans="7:9" x14ac:dyDescent="0.3">
      <c r="G1918">
        <v>58120</v>
      </c>
      <c r="H1918" s="6">
        <v>2778.9436479999999</v>
      </c>
      <c r="I1918" s="89"/>
    </row>
    <row r="1919" spans="7:9" x14ac:dyDescent="0.3">
      <c r="G1919">
        <v>58136</v>
      </c>
      <c r="H1919" s="6">
        <v>1395.850136</v>
      </c>
      <c r="I1919" s="89"/>
    </row>
    <row r="1920" spans="7:9" x14ac:dyDescent="0.3">
      <c r="G1920">
        <v>58140</v>
      </c>
      <c r="H1920" s="6">
        <v>6721.395496000001</v>
      </c>
      <c r="I1920" s="89"/>
    </row>
    <row r="1921" spans="7:9" x14ac:dyDescent="0.3">
      <c r="G1921">
        <v>58143</v>
      </c>
      <c r="H1921" s="6">
        <v>1212.3740240000002</v>
      </c>
      <c r="I1921" s="89"/>
    </row>
    <row r="1922" spans="7:9" x14ac:dyDescent="0.3">
      <c r="G1922">
        <v>58144</v>
      </c>
      <c r="H1922" s="6">
        <v>-7.3599999999942158E-4</v>
      </c>
      <c r="I1922" s="89"/>
    </row>
    <row r="1923" spans="7:9" x14ac:dyDescent="0.3">
      <c r="G1923">
        <v>58175</v>
      </c>
      <c r="H1923" s="6">
        <v>4985.1643599999998</v>
      </c>
      <c r="I1923" s="89"/>
    </row>
    <row r="1924" spans="7:9" x14ac:dyDescent="0.3">
      <c r="G1924">
        <v>58181</v>
      </c>
      <c r="H1924" s="6">
        <v>0</v>
      </c>
      <c r="I1924" s="89"/>
    </row>
    <row r="1925" spans="7:9" x14ac:dyDescent="0.3">
      <c r="G1925">
        <v>58217</v>
      </c>
      <c r="H1925" s="6">
        <v>1643.9464400000002</v>
      </c>
      <c r="I1925" s="89"/>
    </row>
    <row r="1926" spans="7:9" x14ac:dyDescent="0.3">
      <c r="G1926">
        <v>58229</v>
      </c>
      <c r="H1926" s="6">
        <v>0</v>
      </c>
      <c r="I1926" s="89"/>
    </row>
    <row r="1927" spans="7:9" x14ac:dyDescent="0.3">
      <c r="G1927">
        <v>58241</v>
      </c>
      <c r="H1927" s="6">
        <v>2260.9573599999999</v>
      </c>
      <c r="I1927" s="89"/>
    </row>
    <row r="1928" spans="7:9" x14ac:dyDescent="0.3">
      <c r="G1928">
        <v>58245</v>
      </c>
      <c r="H1928" s="6">
        <v>4408.4725647058831</v>
      </c>
      <c r="I1928" s="89"/>
    </row>
    <row r="1929" spans="7:9" x14ac:dyDescent="0.3">
      <c r="G1929">
        <v>58282</v>
      </c>
      <c r="H1929" s="6">
        <v>1916.850784</v>
      </c>
      <c r="I1929" s="89"/>
    </row>
    <row r="1930" spans="7:9" x14ac:dyDescent="0.3">
      <c r="G1930">
        <v>58291</v>
      </c>
      <c r="H1930" s="6">
        <v>1914.874744</v>
      </c>
      <c r="I1930" s="89"/>
    </row>
    <row r="1931" spans="7:9" x14ac:dyDescent="0.3">
      <c r="G1931">
        <v>58297</v>
      </c>
      <c r="H1931" s="6">
        <v>0</v>
      </c>
      <c r="I1931" s="89"/>
    </row>
    <row r="1932" spans="7:9" x14ac:dyDescent="0.3">
      <c r="G1932">
        <v>58298</v>
      </c>
      <c r="H1932" s="6">
        <v>3447.7361600000004</v>
      </c>
      <c r="I1932" s="89"/>
    </row>
    <row r="1933" spans="7:9" x14ac:dyDescent="0.3">
      <c r="G1933">
        <v>58309</v>
      </c>
      <c r="H1933" s="6">
        <v>306.20858400000003</v>
      </c>
      <c r="I1933" s="89"/>
    </row>
    <row r="1934" spans="7:9" x14ac:dyDescent="0.3">
      <c r="G1934">
        <v>58382</v>
      </c>
      <c r="H1934" s="6">
        <v>1335.358905263158</v>
      </c>
      <c r="I1934" s="89"/>
    </row>
    <row r="1935" spans="7:9" x14ac:dyDescent="0.3">
      <c r="G1935">
        <v>58388</v>
      </c>
      <c r="H1935" s="6">
        <v>2351.6991600000001</v>
      </c>
      <c r="I1935" s="89"/>
    </row>
    <row r="1936" spans="7:9" x14ac:dyDescent="0.3">
      <c r="G1936">
        <v>58389</v>
      </c>
      <c r="H1936" s="6">
        <v>1654.4277040000002</v>
      </c>
      <c r="I1936" s="89"/>
    </row>
    <row r="1937" spans="7:9" x14ac:dyDescent="0.3">
      <c r="G1937">
        <v>58410</v>
      </c>
      <c r="H1937" s="6">
        <v>0</v>
      </c>
      <c r="I1937" s="89"/>
    </row>
    <row r="1938" spans="7:9" x14ac:dyDescent="0.3">
      <c r="G1938">
        <v>58411</v>
      </c>
      <c r="H1938" s="6">
        <v>101.77676</v>
      </c>
      <c r="I1938" s="89"/>
    </row>
    <row r="1939" spans="7:9" x14ac:dyDescent="0.3">
      <c r="G1939">
        <v>58468</v>
      </c>
      <c r="H1939" s="6">
        <v>2388.2520926315792</v>
      </c>
      <c r="I1939" s="89"/>
    </row>
    <row r="1940" spans="7:9" x14ac:dyDescent="0.3">
      <c r="G1940">
        <v>58498</v>
      </c>
      <c r="H1940" s="6">
        <v>-85.730807999999982</v>
      </c>
      <c r="I1940" s="89"/>
    </row>
    <row r="1941" spans="7:9" x14ac:dyDescent="0.3">
      <c r="G1941">
        <v>58537</v>
      </c>
      <c r="H1941" s="6">
        <v>1649.4176400000001</v>
      </c>
      <c r="I1941" s="89"/>
    </row>
    <row r="1942" spans="7:9" x14ac:dyDescent="0.3">
      <c r="G1942">
        <v>58539</v>
      </c>
      <c r="H1942" s="6">
        <v>1102.8105768421053</v>
      </c>
      <c r="I1942" s="89"/>
    </row>
    <row r="1943" spans="7:9" x14ac:dyDescent="0.3">
      <c r="G1943">
        <v>58543</v>
      </c>
      <c r="H1943" s="6">
        <v>2006.2721040000001</v>
      </c>
      <c r="I1943" s="89"/>
    </row>
    <row r="1944" spans="7:9" x14ac:dyDescent="0.3">
      <c r="G1944">
        <v>58547</v>
      </c>
      <c r="H1944" s="6">
        <v>1659.2084960000002</v>
      </c>
      <c r="I1944" s="89"/>
    </row>
    <row r="1945" spans="7:9" x14ac:dyDescent="0.3">
      <c r="G1945">
        <v>58558</v>
      </c>
      <c r="H1945" s="6">
        <v>2189.3566000000001</v>
      </c>
      <c r="I1945" s="89"/>
    </row>
    <row r="1946" spans="7:9" x14ac:dyDescent="0.3">
      <c r="G1946">
        <v>58582</v>
      </c>
      <c r="H1946" s="6">
        <v>1985.8767280000002</v>
      </c>
      <c r="I1946" s="89"/>
    </row>
    <row r="1947" spans="7:9" x14ac:dyDescent="0.3">
      <c r="G1947">
        <v>58592</v>
      </c>
      <c r="H1947" s="6">
        <v>1644.5164463157894</v>
      </c>
      <c r="I1947" s="89"/>
    </row>
    <row r="1948" spans="7:9" x14ac:dyDescent="0.3">
      <c r="G1948">
        <v>58612</v>
      </c>
      <c r="H1948" s="6">
        <v>2375.2006880000004</v>
      </c>
      <c r="I1948" s="89"/>
    </row>
    <row r="1949" spans="7:9" x14ac:dyDescent="0.3">
      <c r="G1949">
        <v>58633</v>
      </c>
      <c r="H1949" s="6">
        <v>2906.3281040000002</v>
      </c>
      <c r="I1949" s="89"/>
    </row>
    <row r="1950" spans="7:9" x14ac:dyDescent="0.3">
      <c r="G1950">
        <v>58658</v>
      </c>
      <c r="H1950" s="6">
        <v>764.86196800000016</v>
      </c>
      <c r="I1950" s="89"/>
    </row>
    <row r="1951" spans="7:9" x14ac:dyDescent="0.3">
      <c r="G1951">
        <v>58690</v>
      </c>
      <c r="H1951" s="6">
        <v>-22.595648000000001</v>
      </c>
      <c r="I1951" s="89"/>
    </row>
    <row r="1952" spans="7:9" x14ac:dyDescent="0.3">
      <c r="G1952">
        <v>58695</v>
      </c>
      <c r="H1952" s="6">
        <v>2434.5520160000001</v>
      </c>
      <c r="I1952" s="89"/>
    </row>
    <row r="1953" spans="7:9" x14ac:dyDescent="0.3">
      <c r="G1953">
        <v>58706</v>
      </c>
      <c r="H1953" s="6">
        <v>2135.6089440000001</v>
      </c>
      <c r="I1953" s="89"/>
    </row>
    <row r="1954" spans="7:9" x14ac:dyDescent="0.3">
      <c r="G1954">
        <v>58716</v>
      </c>
      <c r="H1954" s="6">
        <v>1864.7558079999999</v>
      </c>
      <c r="I1954" s="89"/>
    </row>
    <row r="1955" spans="7:9" x14ac:dyDescent="0.3">
      <c r="G1955">
        <v>58755</v>
      </c>
      <c r="H1955" s="6">
        <v>1687.4507040000001</v>
      </c>
      <c r="I1955" s="89"/>
    </row>
    <row r="1956" spans="7:9" x14ac:dyDescent="0.3">
      <c r="G1956">
        <v>58760</v>
      </c>
      <c r="H1956" s="6">
        <v>2057.3531760000001</v>
      </c>
      <c r="I1956" s="89"/>
    </row>
    <row r="1957" spans="7:9" x14ac:dyDescent="0.3">
      <c r="G1957">
        <v>58795</v>
      </c>
      <c r="H1957" s="6">
        <v>1286.2819284210527</v>
      </c>
      <c r="I1957" s="89"/>
    </row>
    <row r="1958" spans="7:9" x14ac:dyDescent="0.3">
      <c r="G1958">
        <v>58806</v>
      </c>
      <c r="H1958" s="6">
        <v>1066.0019680000003</v>
      </c>
      <c r="I1958" s="89"/>
    </row>
    <row r="1959" spans="7:9" x14ac:dyDescent="0.3">
      <c r="G1959">
        <v>58815</v>
      </c>
      <c r="H1959" s="6">
        <v>3036.5629840000001</v>
      </c>
      <c r="I1959" s="89"/>
    </row>
    <row r="1960" spans="7:9" x14ac:dyDescent="0.3">
      <c r="G1960">
        <v>58833</v>
      </c>
      <c r="H1960" s="6">
        <v>1609.0020400000001</v>
      </c>
      <c r="I1960" s="89"/>
    </row>
    <row r="1961" spans="7:9" x14ac:dyDescent="0.3">
      <c r="G1961">
        <v>58848</v>
      </c>
      <c r="H1961" s="6">
        <v>2966.7563368421056</v>
      </c>
      <c r="I1961" s="89"/>
    </row>
    <row r="1962" spans="7:9" x14ac:dyDescent="0.3">
      <c r="G1962">
        <v>58902</v>
      </c>
      <c r="H1962" s="6">
        <v>2096.0803200000005</v>
      </c>
      <c r="I1962" s="89"/>
    </row>
    <row r="1963" spans="7:9" x14ac:dyDescent="0.3">
      <c r="G1963">
        <v>58944</v>
      </c>
      <c r="H1963" s="6">
        <v>2242.0681920000002</v>
      </c>
      <c r="I1963" s="89"/>
    </row>
    <row r="1964" spans="7:9" x14ac:dyDescent="0.3">
      <c r="G1964">
        <v>58978</v>
      </c>
      <c r="H1964" s="6">
        <v>0</v>
      </c>
      <c r="I1964" s="89"/>
    </row>
    <row r="1965" spans="7:9" x14ac:dyDescent="0.3">
      <c r="G1965">
        <v>58987</v>
      </c>
      <c r="H1965" s="6">
        <v>1864.7679120000003</v>
      </c>
      <c r="I1965" s="89"/>
    </row>
    <row r="1966" spans="7:9" x14ac:dyDescent="0.3">
      <c r="G1966">
        <v>58988</v>
      </c>
      <c r="H1966" s="6">
        <v>873.96903999999995</v>
      </c>
      <c r="I1966" s="89"/>
    </row>
    <row r="1967" spans="7:9" x14ac:dyDescent="0.3">
      <c r="G1967">
        <v>58989</v>
      </c>
      <c r="H1967" s="6">
        <v>393.21248000000003</v>
      </c>
      <c r="I1967" s="89"/>
    </row>
    <row r="1968" spans="7:9" x14ac:dyDescent="0.3">
      <c r="G1968">
        <v>58990</v>
      </c>
      <c r="H1968" s="6">
        <v>1103.7835680000001</v>
      </c>
      <c r="I1968" s="89"/>
    </row>
    <row r="1969" spans="7:9" x14ac:dyDescent="0.3">
      <c r="G1969">
        <v>58991</v>
      </c>
      <c r="H1969" s="6">
        <v>102.272424</v>
      </c>
      <c r="I1969" s="89"/>
    </row>
    <row r="1970" spans="7:9" x14ac:dyDescent="0.3">
      <c r="G1970">
        <v>58992</v>
      </c>
      <c r="H1970" s="6">
        <v>0</v>
      </c>
      <c r="I1970" s="89"/>
    </row>
    <row r="1971" spans="7:9" x14ac:dyDescent="0.3">
      <c r="G1971">
        <v>58993</v>
      </c>
      <c r="H1971" s="6">
        <v>-113.40149600000001</v>
      </c>
      <c r="I1971" s="89"/>
    </row>
    <row r="1972" spans="7:9" x14ac:dyDescent="0.3">
      <c r="G1972">
        <v>58996</v>
      </c>
      <c r="H1972" s="6">
        <v>208.47908800000002</v>
      </c>
      <c r="I1972" s="89"/>
    </row>
    <row r="1973" spans="7:9" x14ac:dyDescent="0.3">
      <c r="G1973">
        <v>59999</v>
      </c>
      <c r="H1973" s="6">
        <v>-57.344067368421058</v>
      </c>
      <c r="I1973" s="89"/>
    </row>
    <row r="1974" spans="7:9" x14ac:dyDescent="0.3">
      <c r="I1974" s="89"/>
    </row>
    <row r="1975" spans="7:9" x14ac:dyDescent="0.3">
      <c r="I1975" s="89"/>
    </row>
    <row r="1976" spans="7:9" x14ac:dyDescent="0.3">
      <c r="I1976" s="89"/>
    </row>
    <row r="1977" spans="7:9" x14ac:dyDescent="0.3">
      <c r="I1977" s="89"/>
    </row>
    <row r="1978" spans="7:9" x14ac:dyDescent="0.3">
      <c r="I1978" s="89"/>
    </row>
    <row r="1979" spans="7:9" x14ac:dyDescent="0.3">
      <c r="I1979" s="89"/>
    </row>
    <row r="1980" spans="7:9" x14ac:dyDescent="0.3">
      <c r="I1980" s="89"/>
    </row>
    <row r="1981" spans="7:9" x14ac:dyDescent="0.3">
      <c r="I1981" s="89"/>
    </row>
    <row r="1982" spans="7:9" x14ac:dyDescent="0.3">
      <c r="I1982" s="89"/>
    </row>
    <row r="1983" spans="7:9" x14ac:dyDescent="0.3">
      <c r="I1983" s="89"/>
    </row>
    <row r="1984" spans="7:9" x14ac:dyDescent="0.3">
      <c r="I1984" s="89"/>
    </row>
    <row r="1985" spans="9:9" x14ac:dyDescent="0.3">
      <c r="I1985" s="89"/>
    </row>
    <row r="1986" spans="9:9" x14ac:dyDescent="0.3">
      <c r="I1986" s="89"/>
    </row>
    <row r="1987" spans="9:9" x14ac:dyDescent="0.3">
      <c r="I1987" s="89"/>
    </row>
    <row r="1988" spans="9:9" x14ac:dyDescent="0.3">
      <c r="I1988" s="89"/>
    </row>
    <row r="1989" spans="9:9" x14ac:dyDescent="0.3">
      <c r="I1989" s="89"/>
    </row>
    <row r="1990" spans="9:9" x14ac:dyDescent="0.3">
      <c r="I1990" s="89"/>
    </row>
    <row r="1991" spans="9:9" x14ac:dyDescent="0.3">
      <c r="I1991" s="89"/>
    </row>
    <row r="1992" spans="9:9" x14ac:dyDescent="0.3">
      <c r="I1992" s="89"/>
    </row>
    <row r="1993" spans="9:9" x14ac:dyDescent="0.3">
      <c r="I1993" s="89"/>
    </row>
    <row r="1994" spans="9:9" x14ac:dyDescent="0.3">
      <c r="I1994" s="89"/>
    </row>
    <row r="1995" spans="9:9" x14ac:dyDescent="0.3">
      <c r="I1995" s="89"/>
    </row>
    <row r="1996" spans="9:9" x14ac:dyDescent="0.3">
      <c r="I1996" s="89"/>
    </row>
    <row r="1997" spans="9:9" x14ac:dyDescent="0.3">
      <c r="I1997" s="89"/>
    </row>
    <row r="1998" spans="9:9" x14ac:dyDescent="0.3">
      <c r="I1998" s="89"/>
    </row>
    <row r="1999" spans="9:9" x14ac:dyDescent="0.3">
      <c r="I1999" s="89"/>
    </row>
    <row r="2000" spans="9:9" x14ac:dyDescent="0.3">
      <c r="I2000" s="89"/>
    </row>
    <row r="2001" spans="9:9" x14ac:dyDescent="0.3">
      <c r="I2001" s="89"/>
    </row>
    <row r="2002" spans="9:9" x14ac:dyDescent="0.3">
      <c r="I2002" s="89"/>
    </row>
    <row r="2003" spans="9:9" x14ac:dyDescent="0.3">
      <c r="I2003" s="89"/>
    </row>
    <row r="2004" spans="9:9" x14ac:dyDescent="0.3">
      <c r="I2004" s="89"/>
    </row>
    <row r="2005" spans="9:9" x14ac:dyDescent="0.3">
      <c r="I2005" s="89"/>
    </row>
    <row r="2006" spans="9:9" x14ac:dyDescent="0.3">
      <c r="I2006" s="89"/>
    </row>
    <row r="2007" spans="9:9" x14ac:dyDescent="0.3">
      <c r="I2007" s="89"/>
    </row>
    <row r="2008" spans="9:9" x14ac:dyDescent="0.3">
      <c r="I2008" s="89"/>
    </row>
    <row r="2009" spans="9:9" x14ac:dyDescent="0.3">
      <c r="I2009" s="89"/>
    </row>
    <row r="2010" spans="9:9" x14ac:dyDescent="0.3">
      <c r="I2010" s="89"/>
    </row>
    <row r="2011" spans="9:9" x14ac:dyDescent="0.3">
      <c r="I2011" s="89"/>
    </row>
    <row r="2012" spans="9:9" x14ac:dyDescent="0.3">
      <c r="I2012" s="89"/>
    </row>
    <row r="2013" spans="9:9" x14ac:dyDescent="0.3">
      <c r="I2013" s="89"/>
    </row>
    <row r="2014" spans="9:9" x14ac:dyDescent="0.3">
      <c r="I2014" s="89"/>
    </row>
    <row r="2015" spans="9:9" x14ac:dyDescent="0.3">
      <c r="I2015" s="89"/>
    </row>
    <row r="2016" spans="9:9" x14ac:dyDescent="0.3">
      <c r="I2016" s="89"/>
    </row>
    <row r="2017" spans="9:9" x14ac:dyDescent="0.3">
      <c r="I2017" s="89"/>
    </row>
    <row r="2018" spans="9:9" x14ac:dyDescent="0.3">
      <c r="I2018" s="89"/>
    </row>
    <row r="2019" spans="9:9" x14ac:dyDescent="0.3">
      <c r="I2019" s="89"/>
    </row>
    <row r="2020" spans="9:9" x14ac:dyDescent="0.3">
      <c r="I2020" s="89"/>
    </row>
    <row r="2021" spans="9:9" x14ac:dyDescent="0.3">
      <c r="I2021" s="89"/>
    </row>
    <row r="2022" spans="9:9" x14ac:dyDescent="0.3">
      <c r="I2022" s="89"/>
    </row>
    <row r="2023" spans="9:9" x14ac:dyDescent="0.3">
      <c r="I2023" s="89"/>
    </row>
    <row r="2024" spans="9:9" x14ac:dyDescent="0.3">
      <c r="I2024" s="89"/>
    </row>
    <row r="2025" spans="9:9" x14ac:dyDescent="0.3">
      <c r="I2025" s="89"/>
    </row>
    <row r="2026" spans="9:9" x14ac:dyDescent="0.3">
      <c r="I2026" s="89"/>
    </row>
    <row r="2027" spans="9:9" x14ac:dyDescent="0.3">
      <c r="I2027" s="89"/>
    </row>
    <row r="2028" spans="9:9" x14ac:dyDescent="0.3">
      <c r="I2028" s="89"/>
    </row>
    <row r="2029" spans="9:9" x14ac:dyDescent="0.3">
      <c r="I2029" s="89"/>
    </row>
    <row r="2030" spans="9:9" x14ac:dyDescent="0.3">
      <c r="I2030" s="89"/>
    </row>
    <row r="2031" spans="9:9" x14ac:dyDescent="0.3">
      <c r="I2031" s="89"/>
    </row>
    <row r="2032" spans="9:9" x14ac:dyDescent="0.3">
      <c r="I2032" s="89"/>
    </row>
    <row r="2033" spans="9:9" x14ac:dyDescent="0.3">
      <c r="I2033" s="89"/>
    </row>
    <row r="2034" spans="9:9" x14ac:dyDescent="0.3">
      <c r="I2034" s="89"/>
    </row>
    <row r="2035" spans="9:9" x14ac:dyDescent="0.3">
      <c r="I2035" s="89"/>
    </row>
    <row r="2036" spans="9:9" x14ac:dyDescent="0.3">
      <c r="I2036" s="89"/>
    </row>
    <row r="2037" spans="9:9" x14ac:dyDescent="0.3">
      <c r="I2037" s="89"/>
    </row>
    <row r="2038" spans="9:9" x14ac:dyDescent="0.3">
      <c r="I2038" s="89"/>
    </row>
    <row r="2039" spans="9:9" x14ac:dyDescent="0.3">
      <c r="I2039" s="89"/>
    </row>
    <row r="2040" spans="9:9" x14ac:dyDescent="0.3">
      <c r="I2040" s="89"/>
    </row>
    <row r="2041" spans="9:9" x14ac:dyDescent="0.3">
      <c r="I2041" s="89"/>
    </row>
    <row r="2042" spans="9:9" x14ac:dyDescent="0.3">
      <c r="I2042" s="89"/>
    </row>
    <row r="2043" spans="9:9" x14ac:dyDescent="0.3">
      <c r="I2043" s="89"/>
    </row>
    <row r="2044" spans="9:9" x14ac:dyDescent="0.3">
      <c r="I2044" s="89"/>
    </row>
    <row r="2045" spans="9:9" x14ac:dyDescent="0.3">
      <c r="I2045" s="89"/>
    </row>
    <row r="2046" spans="9:9" x14ac:dyDescent="0.3">
      <c r="I2046" s="89"/>
    </row>
    <row r="2047" spans="9:9" x14ac:dyDescent="0.3">
      <c r="I2047" s="89"/>
    </row>
    <row r="2048" spans="9:9" x14ac:dyDescent="0.3">
      <c r="I2048" s="89"/>
    </row>
    <row r="2049" spans="9:9" x14ac:dyDescent="0.3">
      <c r="I2049" s="89"/>
    </row>
    <row r="2050" spans="9:9" x14ac:dyDescent="0.3">
      <c r="I2050" s="89"/>
    </row>
    <row r="2051" spans="9:9" x14ac:dyDescent="0.3">
      <c r="I2051" s="89"/>
    </row>
    <row r="2052" spans="9:9" x14ac:dyDescent="0.3">
      <c r="I2052" s="89"/>
    </row>
    <row r="2053" spans="9:9" x14ac:dyDescent="0.3">
      <c r="I2053" s="89"/>
    </row>
    <row r="2054" spans="9:9" x14ac:dyDescent="0.3">
      <c r="I2054" s="89"/>
    </row>
    <row r="2055" spans="9:9" x14ac:dyDescent="0.3">
      <c r="I2055" s="89"/>
    </row>
    <row r="2056" spans="9:9" x14ac:dyDescent="0.3">
      <c r="I2056" s="89"/>
    </row>
    <row r="2057" spans="9:9" x14ac:dyDescent="0.3">
      <c r="I2057" s="89"/>
    </row>
    <row r="2058" spans="9:9" x14ac:dyDescent="0.3">
      <c r="I2058" s="89"/>
    </row>
    <row r="2059" spans="9:9" x14ac:dyDescent="0.3">
      <c r="I2059" s="89"/>
    </row>
    <row r="2060" spans="9:9" x14ac:dyDescent="0.3">
      <c r="I2060" s="89"/>
    </row>
    <row r="2061" spans="9:9" x14ac:dyDescent="0.3">
      <c r="I2061" s="89"/>
    </row>
    <row r="2062" spans="9:9" x14ac:dyDescent="0.3">
      <c r="I2062" s="89"/>
    </row>
    <row r="2063" spans="9:9" x14ac:dyDescent="0.3">
      <c r="I2063" s="89"/>
    </row>
    <row r="2064" spans="9:9" x14ac:dyDescent="0.3">
      <c r="I2064" s="89"/>
    </row>
    <row r="2065" spans="9:9" x14ac:dyDescent="0.3">
      <c r="I2065" s="89"/>
    </row>
    <row r="2066" spans="9:9" x14ac:dyDescent="0.3">
      <c r="I2066" s="89"/>
    </row>
    <row r="2067" spans="9:9" x14ac:dyDescent="0.3">
      <c r="I2067" s="89"/>
    </row>
    <row r="2068" spans="9:9" x14ac:dyDescent="0.3">
      <c r="I2068" s="89"/>
    </row>
    <row r="2069" spans="9:9" x14ac:dyDescent="0.3">
      <c r="I2069" s="89"/>
    </row>
    <row r="2070" spans="9:9" x14ac:dyDescent="0.3">
      <c r="I2070" s="89"/>
    </row>
    <row r="2071" spans="9:9" x14ac:dyDescent="0.3">
      <c r="I2071" s="89"/>
    </row>
    <row r="2072" spans="9:9" x14ac:dyDescent="0.3">
      <c r="I2072" s="89"/>
    </row>
    <row r="2073" spans="9:9" x14ac:dyDescent="0.3">
      <c r="I2073" s="89"/>
    </row>
    <row r="2074" spans="9:9" x14ac:dyDescent="0.3">
      <c r="I2074" s="89"/>
    </row>
    <row r="2075" spans="9:9" x14ac:dyDescent="0.3">
      <c r="I2075" s="89"/>
    </row>
    <row r="2076" spans="9:9" x14ac:dyDescent="0.3">
      <c r="I2076" s="89"/>
    </row>
    <row r="2077" spans="9:9" x14ac:dyDescent="0.3">
      <c r="I2077" s="89"/>
    </row>
    <row r="2078" spans="9:9" x14ac:dyDescent="0.3">
      <c r="I2078" s="89"/>
    </row>
    <row r="2079" spans="9:9" x14ac:dyDescent="0.3">
      <c r="I2079" s="89"/>
    </row>
    <row r="2080" spans="9:9" x14ac:dyDescent="0.3">
      <c r="I2080" s="89"/>
    </row>
    <row r="2081" spans="9:9" x14ac:dyDescent="0.3">
      <c r="I2081" s="89"/>
    </row>
    <row r="2082" spans="9:9" x14ac:dyDescent="0.3">
      <c r="I2082" s="89"/>
    </row>
    <row r="2083" spans="9:9" x14ac:dyDescent="0.3">
      <c r="I2083" s="89"/>
    </row>
    <row r="2084" spans="9:9" x14ac:dyDescent="0.3">
      <c r="I2084" s="89"/>
    </row>
    <row r="2085" spans="9:9" x14ac:dyDescent="0.3">
      <c r="I2085" s="89"/>
    </row>
    <row r="2086" spans="9:9" x14ac:dyDescent="0.3">
      <c r="I2086" s="89"/>
    </row>
    <row r="2087" spans="9:9" x14ac:dyDescent="0.3">
      <c r="I2087" s="89"/>
    </row>
    <row r="2088" spans="9:9" x14ac:dyDescent="0.3">
      <c r="I2088" s="89"/>
    </row>
    <row r="2089" spans="9:9" x14ac:dyDescent="0.3">
      <c r="I2089" s="89"/>
    </row>
    <row r="2090" spans="9:9" x14ac:dyDescent="0.3">
      <c r="I2090" s="89"/>
    </row>
    <row r="2091" spans="9:9" x14ac:dyDescent="0.3">
      <c r="I2091" s="89"/>
    </row>
    <row r="2092" spans="9:9" x14ac:dyDescent="0.3">
      <c r="I2092" s="89"/>
    </row>
    <row r="2093" spans="9:9" x14ac:dyDescent="0.3">
      <c r="I2093" s="89"/>
    </row>
    <row r="2094" spans="9:9" x14ac:dyDescent="0.3">
      <c r="I2094" s="89"/>
    </row>
    <row r="2095" spans="9:9" x14ac:dyDescent="0.3">
      <c r="I2095" s="89"/>
    </row>
    <row r="2096" spans="9:9" x14ac:dyDescent="0.3">
      <c r="I2096" s="89"/>
    </row>
    <row r="2097" spans="9:9" x14ac:dyDescent="0.3">
      <c r="I2097" s="89"/>
    </row>
    <row r="2098" spans="9:9" x14ac:dyDescent="0.3">
      <c r="I2098" s="89"/>
    </row>
    <row r="2099" spans="9:9" x14ac:dyDescent="0.3">
      <c r="I2099" s="89"/>
    </row>
    <row r="2100" spans="9:9" x14ac:dyDescent="0.3">
      <c r="I2100" s="89"/>
    </row>
    <row r="2101" spans="9:9" x14ac:dyDescent="0.3">
      <c r="I2101" s="89"/>
    </row>
    <row r="2102" spans="9:9" x14ac:dyDescent="0.3">
      <c r="I2102" s="89"/>
    </row>
    <row r="2103" spans="9:9" x14ac:dyDescent="0.3">
      <c r="I2103" s="89"/>
    </row>
    <row r="2104" spans="9:9" x14ac:dyDescent="0.3">
      <c r="I2104" s="89"/>
    </row>
    <row r="2105" spans="9:9" x14ac:dyDescent="0.3">
      <c r="I2105" s="89"/>
    </row>
    <row r="2106" spans="9:9" x14ac:dyDescent="0.3">
      <c r="I2106" s="89"/>
    </row>
    <row r="2107" spans="9:9" x14ac:dyDescent="0.3">
      <c r="I2107" s="89"/>
    </row>
    <row r="2108" spans="9:9" x14ac:dyDescent="0.3">
      <c r="I2108" s="89"/>
    </row>
    <row r="2109" spans="9:9" x14ac:dyDescent="0.3">
      <c r="I2109" s="89"/>
    </row>
    <row r="2110" spans="9:9" x14ac:dyDescent="0.3">
      <c r="I2110" s="89"/>
    </row>
    <row r="2111" spans="9:9" x14ac:dyDescent="0.3">
      <c r="I2111" s="89"/>
    </row>
    <row r="2112" spans="9:9" x14ac:dyDescent="0.3">
      <c r="I2112" s="8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T60"/>
  <sheetViews>
    <sheetView tabSelected="1" zoomScaleNormal="100" workbookViewId="0"/>
  </sheetViews>
  <sheetFormatPr baseColWidth="10" defaultRowHeight="14.4" x14ac:dyDescent="0.3"/>
  <cols>
    <col min="1" max="1" width="16.44140625" style="11" customWidth="1"/>
    <col min="2" max="2" width="23.88671875" bestFit="1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  <col min="7" max="7" width="15.5546875" customWidth="1"/>
    <col min="8" max="8" width="22.6640625" hidden="1" customWidth="1"/>
    <col min="9" max="9" width="17.5546875" customWidth="1"/>
    <col min="10" max="10" width="20" customWidth="1"/>
    <col min="11" max="11" width="20" hidden="1" customWidth="1"/>
    <col min="12" max="12" width="16.5546875" customWidth="1"/>
  </cols>
  <sheetData>
    <row r="1" spans="1:20" ht="100.5" customHeight="1" x14ac:dyDescent="0.3">
      <c r="B1" s="83" t="s">
        <v>513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30" customHeight="1" x14ac:dyDescent="0.35">
      <c r="A2" s="113" t="s">
        <v>452</v>
      </c>
      <c r="B2" s="114" t="s">
        <v>0</v>
      </c>
      <c r="C2" s="114" t="s">
        <v>1</v>
      </c>
      <c r="D2" s="114" t="s">
        <v>2</v>
      </c>
      <c r="E2" s="114" t="s">
        <v>3</v>
      </c>
      <c r="F2" s="114" t="s">
        <v>531</v>
      </c>
      <c r="G2" s="114" t="s">
        <v>146</v>
      </c>
      <c r="H2" s="114" t="s">
        <v>169</v>
      </c>
      <c r="I2" s="115" t="s">
        <v>610</v>
      </c>
      <c r="J2" s="115" t="s">
        <v>734</v>
      </c>
      <c r="K2" s="115" t="s">
        <v>732</v>
      </c>
      <c r="L2" s="116" t="s">
        <v>733</v>
      </c>
      <c r="M2" s="66"/>
      <c r="N2" s="66"/>
      <c r="O2" s="66"/>
      <c r="P2" s="66"/>
      <c r="Q2" s="66"/>
      <c r="R2" s="66"/>
      <c r="S2" s="66"/>
      <c r="T2" s="66"/>
    </row>
    <row r="3" spans="1:20" ht="15" x14ac:dyDescent="0.3">
      <c r="A3" s="29">
        <v>351</v>
      </c>
      <c r="B3" s="26" t="s">
        <v>471</v>
      </c>
      <c r="C3" s="27">
        <f>VLOOKUP(H3,'Vta RdV'!$J$3:$K$18,2,0)</f>
        <v>87867.020000000106</v>
      </c>
      <c r="D3" s="27">
        <f>VLOOKUP(H3,Objetivos!$A$5:$B$18,2,0)</f>
        <v>257241.67330240938</v>
      </c>
      <c r="E3" s="28">
        <f t="shared" ref="E3:E21" si="0">+C3/D3</f>
        <v>0.34157381606169612</v>
      </c>
      <c r="F3" s="29">
        <f>RANK($E3,E3:E4,0)</f>
        <v>1</v>
      </c>
      <c r="G3" s="192">
        <f>RANK($E3,$E$3:$E$14,0)</f>
        <v>1</v>
      </c>
      <c r="H3" s="27">
        <v>151</v>
      </c>
      <c r="I3" s="27">
        <f>VLOOKUP($H3,'R+S'!$B$3:$D$20,2,0)</f>
        <v>3</v>
      </c>
      <c r="J3" s="27">
        <f>VLOOKUP($H3,'R+S'!$B$3:$D$20,3,0)</f>
        <v>0</v>
      </c>
      <c r="K3" s="27">
        <f t="shared" ref="K3:K14" si="1">+I3+J3</f>
        <v>3</v>
      </c>
      <c r="L3" s="193">
        <f t="shared" ref="L3:L14" si="2">RANK($K3,$K$3:$K$14,0)</f>
        <v>11</v>
      </c>
      <c r="M3" s="66"/>
      <c r="N3" s="66"/>
      <c r="O3" s="66"/>
      <c r="P3" s="66"/>
      <c r="Q3" s="66"/>
      <c r="R3" s="66"/>
      <c r="S3" s="66"/>
      <c r="T3" s="66"/>
    </row>
    <row r="4" spans="1:20" ht="15" x14ac:dyDescent="0.3">
      <c r="A4" s="29">
        <v>6475</v>
      </c>
      <c r="B4" s="26" t="s">
        <v>460</v>
      </c>
      <c r="C4" s="27">
        <f>VLOOKUP(H4,'Vta RdV'!$J$3:$K$18,2,0)</f>
        <v>68293.989999999962</v>
      </c>
      <c r="D4" s="27">
        <f>VLOOKUP(H4,Objetivos!$A$5:$B$18,2,0)</f>
        <v>211778.37102947355</v>
      </c>
      <c r="E4" s="28">
        <f t="shared" si="0"/>
        <v>0.32247858772365084</v>
      </c>
      <c r="F4" s="29">
        <f>RANK($E4,E3:E4,0)</f>
        <v>2</v>
      </c>
      <c r="G4" s="192">
        <f t="shared" ref="G4:G14" si="3">RANK($E4,$E$3:$E$14,0)</f>
        <v>3</v>
      </c>
      <c r="H4" s="27">
        <v>163</v>
      </c>
      <c r="I4" s="27">
        <f>VLOOKUP($H4,'R+S'!$B$3:$D$20,2,0)</f>
        <v>6</v>
      </c>
      <c r="J4" s="27">
        <f>VLOOKUP($H4,'R+S'!$B$3:$D$20,3,0)</f>
        <v>0</v>
      </c>
      <c r="K4" s="27">
        <f t="shared" si="1"/>
        <v>6</v>
      </c>
      <c r="L4" s="193">
        <f t="shared" si="2"/>
        <v>7</v>
      </c>
      <c r="M4" s="66"/>
      <c r="N4" s="66"/>
      <c r="O4" s="66"/>
      <c r="P4" s="66"/>
      <c r="Q4" s="66"/>
      <c r="R4" s="66"/>
      <c r="S4" s="66"/>
      <c r="T4" s="66"/>
    </row>
    <row r="5" spans="1:20" ht="15" x14ac:dyDescent="0.3">
      <c r="A5" s="38">
        <v>600</v>
      </c>
      <c r="B5" s="2" t="s">
        <v>467</v>
      </c>
      <c r="C5" s="8">
        <f>VLOOKUP(H5,'Vta RdV'!$J$3:$K$18,2,0)</f>
        <v>66494.33</v>
      </c>
      <c r="D5" s="8">
        <f>VLOOKUP(H5,Objetivos!$A$5:$B$18,2,0)</f>
        <v>221901.51872491231</v>
      </c>
      <c r="E5" s="9">
        <f t="shared" si="0"/>
        <v>0.29965693962839407</v>
      </c>
      <c r="F5" s="8">
        <f>RANK($E5,E5:E6,0)</f>
        <v>1</v>
      </c>
      <c r="G5" s="192">
        <f t="shared" si="3"/>
        <v>7</v>
      </c>
      <c r="H5" s="8">
        <v>152</v>
      </c>
      <c r="I5" s="12">
        <f>VLOOKUP($H5,'R+S'!$B$3:$D$20,2,0)</f>
        <v>5</v>
      </c>
      <c r="J5" s="12">
        <f>VLOOKUP($H5,'R+S'!$B$3:$D$20,3,0)</f>
        <v>1</v>
      </c>
      <c r="K5" s="12">
        <f t="shared" si="1"/>
        <v>6</v>
      </c>
      <c r="L5" s="193">
        <f t="shared" si="2"/>
        <v>7</v>
      </c>
      <c r="M5" s="66"/>
      <c r="N5" s="66"/>
      <c r="O5" s="66"/>
      <c r="P5" s="66"/>
      <c r="Q5" s="66"/>
      <c r="R5" s="66"/>
      <c r="S5" s="66"/>
      <c r="T5" s="66"/>
    </row>
    <row r="6" spans="1:20" ht="15" x14ac:dyDescent="0.3">
      <c r="A6" s="38">
        <v>585</v>
      </c>
      <c r="B6" s="3" t="s">
        <v>466</v>
      </c>
      <c r="C6" s="8">
        <f>VLOOKUP(H6,'Vta RdV'!$J$3:$K$18,2,0)</f>
        <v>85537.870000000024</v>
      </c>
      <c r="D6" s="8">
        <f>VLOOKUP(H6,Objetivos!$A$5:$B$18,2,0)</f>
        <v>295678.56689632742</v>
      </c>
      <c r="E6" s="9">
        <f t="shared" si="0"/>
        <v>0.28929344083973396</v>
      </c>
      <c r="F6" s="8">
        <f>RANK($E6,E5:E6,0)</f>
        <v>2</v>
      </c>
      <c r="G6" s="192">
        <f t="shared" si="3"/>
        <v>8</v>
      </c>
      <c r="H6" s="8">
        <v>162</v>
      </c>
      <c r="I6" s="12">
        <f>VLOOKUP($H6,'R+S'!$B$3:$D$20,2,0)</f>
        <v>5</v>
      </c>
      <c r="J6" s="12">
        <f>VLOOKUP($H6,'R+S'!$B$3:$D$20,3,0)</f>
        <v>3</v>
      </c>
      <c r="K6" s="12">
        <f t="shared" si="1"/>
        <v>8</v>
      </c>
      <c r="L6" s="193">
        <f t="shared" si="2"/>
        <v>4</v>
      </c>
      <c r="M6" s="66"/>
      <c r="N6" s="66"/>
      <c r="O6" s="66"/>
      <c r="P6" s="66"/>
      <c r="Q6" s="66"/>
      <c r="R6" s="66"/>
      <c r="S6" s="66"/>
      <c r="T6" s="66"/>
    </row>
    <row r="7" spans="1:20" ht="15" x14ac:dyDescent="0.3">
      <c r="A7" s="29">
        <v>6273</v>
      </c>
      <c r="B7" s="26" t="s">
        <v>461</v>
      </c>
      <c r="C7" s="27">
        <f>VLOOKUP(H7,'Vta RdV'!$J$3:$K$18,2,0)</f>
        <v>49904.599999999991</v>
      </c>
      <c r="D7" s="27">
        <f>VLOOKUP(H7,Objetivos!$A$5:$B$18,2,0)</f>
        <v>161195.77860828064</v>
      </c>
      <c r="E7" s="28">
        <f t="shared" si="0"/>
        <v>0.30958999318010916</v>
      </c>
      <c r="F7" s="27">
        <f>RANK($E7,E7:E8,0)</f>
        <v>1</v>
      </c>
      <c r="G7" s="192">
        <f t="shared" si="3"/>
        <v>6</v>
      </c>
      <c r="H7" s="27">
        <v>153</v>
      </c>
      <c r="I7" s="27">
        <f>VLOOKUP($H7,'R+S'!$B$3:$D$20,2,0)</f>
        <v>6</v>
      </c>
      <c r="J7" s="27">
        <f>VLOOKUP($H7,'R+S'!$B$3:$D$20,3,0)</f>
        <v>2</v>
      </c>
      <c r="K7" s="27">
        <f t="shared" si="1"/>
        <v>8</v>
      </c>
      <c r="L7" s="193">
        <f t="shared" si="2"/>
        <v>4</v>
      </c>
      <c r="M7" s="66"/>
      <c r="N7" s="66"/>
      <c r="O7" s="66"/>
      <c r="P7" s="66"/>
      <c r="Q7" s="66"/>
      <c r="R7" s="66"/>
      <c r="S7" s="66"/>
      <c r="T7" s="66"/>
    </row>
    <row r="8" spans="1:20" ht="15" x14ac:dyDescent="0.3">
      <c r="A8" s="29">
        <v>664</v>
      </c>
      <c r="B8" s="26" t="s">
        <v>464</v>
      </c>
      <c r="C8" s="27">
        <f>VLOOKUP(H8,'Vta RdV'!$J$3:$K$18,2,0)</f>
        <v>80472.860000000059</v>
      </c>
      <c r="D8" s="27">
        <f>VLOOKUP(H8,Objetivos!$A$5:$B$18,2,0)</f>
        <v>292881.88701547991</v>
      </c>
      <c r="E8" s="28">
        <f t="shared" si="0"/>
        <v>0.27476216033716955</v>
      </c>
      <c r="F8" s="27">
        <f>RANK($E8,E7:E8,0)</f>
        <v>2</v>
      </c>
      <c r="G8" s="192">
        <f t="shared" si="3"/>
        <v>9</v>
      </c>
      <c r="H8" s="27">
        <v>161</v>
      </c>
      <c r="I8" s="27">
        <f>VLOOKUP($H8,'R+S'!$B$3:$D$20,2,0)</f>
        <v>4</v>
      </c>
      <c r="J8" s="27">
        <f>VLOOKUP($H8,'R+S'!$B$3:$D$20,3,0)</f>
        <v>2</v>
      </c>
      <c r="K8" s="27">
        <f t="shared" si="1"/>
        <v>6</v>
      </c>
      <c r="L8" s="193">
        <f t="shared" si="2"/>
        <v>7</v>
      </c>
      <c r="M8" s="66"/>
      <c r="N8" s="66"/>
      <c r="O8" s="66"/>
      <c r="P8" s="66"/>
      <c r="Q8" s="66"/>
      <c r="R8" s="66"/>
      <c r="S8" s="66"/>
      <c r="T8" s="66"/>
    </row>
    <row r="9" spans="1:20" ht="15" x14ac:dyDescent="0.3">
      <c r="A9" s="39">
        <v>245</v>
      </c>
      <c r="B9" s="4" t="s">
        <v>465</v>
      </c>
      <c r="C9" s="8">
        <f>VLOOKUP(H9,'Vta RdV'!$J$3:$K$18,2,0)</f>
        <v>54700.859999999986</v>
      </c>
      <c r="D9" s="8">
        <f>VLOOKUP(H9,Objetivos!$A$5:$B$18,2,0)</f>
        <v>266447.16717520473</v>
      </c>
      <c r="E9" s="9">
        <f t="shared" si="0"/>
        <v>0.20529720987437236</v>
      </c>
      <c r="F9" s="8">
        <f>RANK($E9,E9:E10,0)</f>
        <v>2</v>
      </c>
      <c r="G9" s="192">
        <f t="shared" si="3"/>
        <v>12</v>
      </c>
      <c r="H9" s="8">
        <v>155</v>
      </c>
      <c r="I9" s="12">
        <f>VLOOKUP($H9,'R+S'!$B$3:$D$20,2,0)</f>
        <v>5</v>
      </c>
      <c r="J9" s="12">
        <f>VLOOKUP($H9,'R+S'!$B$3:$D$20,3,0)</f>
        <v>1</v>
      </c>
      <c r="K9" s="12">
        <f t="shared" si="1"/>
        <v>6</v>
      </c>
      <c r="L9" s="193">
        <f t="shared" si="2"/>
        <v>7</v>
      </c>
      <c r="M9" s="66"/>
      <c r="N9" s="66"/>
      <c r="O9" s="66"/>
      <c r="P9" s="66"/>
      <c r="Q9" s="66"/>
      <c r="R9" s="66"/>
      <c r="S9" s="66"/>
      <c r="T9" s="66"/>
    </row>
    <row r="10" spans="1:20" ht="15" x14ac:dyDescent="0.3">
      <c r="A10" s="39">
        <v>1905</v>
      </c>
      <c r="B10" s="5" t="s">
        <v>462</v>
      </c>
      <c r="C10" s="8">
        <f>VLOOKUP(H10,'Vta RdV'!$J$3:$K$18,2,0)</f>
        <v>99493.73000000001</v>
      </c>
      <c r="D10" s="8">
        <f>VLOOKUP(H10,Objetivos!$A$5:$B$18,2,0)</f>
        <v>316649.02599962585</v>
      </c>
      <c r="E10" s="9">
        <f t="shared" si="0"/>
        <v>0.31420823002979192</v>
      </c>
      <c r="F10" s="8">
        <f>RANK($E10,E9:E10,0)</f>
        <v>1</v>
      </c>
      <c r="G10" s="192">
        <f t="shared" si="3"/>
        <v>5</v>
      </c>
      <c r="H10" s="8">
        <v>160</v>
      </c>
      <c r="I10" s="12">
        <f>VLOOKUP($H10,'R+S'!$B$3:$D$20,2,0)</f>
        <v>6</v>
      </c>
      <c r="J10" s="12">
        <f>VLOOKUP($H10,'R+S'!$B$3:$D$20,3,0)</f>
        <v>3</v>
      </c>
      <c r="K10" s="12">
        <f t="shared" si="1"/>
        <v>9</v>
      </c>
      <c r="L10" s="193">
        <f t="shared" si="2"/>
        <v>1</v>
      </c>
      <c r="M10" s="66"/>
      <c r="N10" s="66"/>
      <c r="O10" s="66"/>
      <c r="P10" s="66"/>
      <c r="Q10" s="66"/>
      <c r="R10" s="66"/>
      <c r="S10" s="66"/>
      <c r="T10" s="66"/>
    </row>
    <row r="11" spans="1:20" ht="15" x14ac:dyDescent="0.3">
      <c r="A11" s="29">
        <v>5113</v>
      </c>
      <c r="B11" s="26" t="s">
        <v>469</v>
      </c>
      <c r="C11" s="27">
        <f>VLOOKUP(H11,'Vta RdV'!$J$3:$K$18,2,0)</f>
        <v>57555.829999999994</v>
      </c>
      <c r="D11" s="27">
        <f>VLOOKUP(H11,Objetivos!$A$5:$B$18,2,0)</f>
        <v>250390.50783326317</v>
      </c>
      <c r="E11" s="28">
        <f t="shared" si="0"/>
        <v>0.22986426481600825</v>
      </c>
      <c r="F11" s="27">
        <f>RANK($E11,E11:E12,0)</f>
        <v>2</v>
      </c>
      <c r="G11" s="192">
        <f t="shared" si="3"/>
        <v>11</v>
      </c>
      <c r="H11" s="27">
        <v>156</v>
      </c>
      <c r="I11" s="27">
        <f>VLOOKUP($H11,'R+S'!$B$3:$D$20,2,0)</f>
        <v>3</v>
      </c>
      <c r="J11" s="27">
        <f>VLOOKUP($H11,'R+S'!$B$3:$D$20,3,0)</f>
        <v>6</v>
      </c>
      <c r="K11" s="27">
        <f t="shared" si="1"/>
        <v>9</v>
      </c>
      <c r="L11" s="193">
        <f t="shared" si="2"/>
        <v>1</v>
      </c>
      <c r="M11" s="66"/>
      <c r="N11" s="66"/>
      <c r="O11" s="66"/>
      <c r="P11" s="66"/>
      <c r="Q11" s="66"/>
      <c r="R11" s="66"/>
      <c r="S11" s="66"/>
      <c r="T11" s="66"/>
    </row>
    <row r="12" spans="1:20" ht="15" x14ac:dyDescent="0.3">
      <c r="A12" s="29">
        <v>910</v>
      </c>
      <c r="B12" s="26" t="s">
        <v>470</v>
      </c>
      <c r="C12" s="27">
        <f>VLOOKUP(H12,'Vta RdV'!$J$3:$K$18,2,0)</f>
        <v>78911.139999999985</v>
      </c>
      <c r="D12" s="27">
        <f>VLOOKUP(H12,Objetivos!$A$5:$B$18,2,0)</f>
        <v>231301.5049368421</v>
      </c>
      <c r="E12" s="28">
        <f t="shared" si="0"/>
        <v>0.34116137731808976</v>
      </c>
      <c r="F12" s="27">
        <f>RANK($E12,E11:E12,0)</f>
        <v>1</v>
      </c>
      <c r="G12" s="192">
        <f t="shared" si="3"/>
        <v>2</v>
      </c>
      <c r="H12" s="27">
        <v>159</v>
      </c>
      <c r="I12" s="27">
        <f>VLOOKUP($H12,'R+S'!$B$3:$D$20,2,0)</f>
        <v>3</v>
      </c>
      <c r="J12" s="27">
        <f>VLOOKUP($H12,'R+S'!$B$3:$D$20,3,0)</f>
        <v>0</v>
      </c>
      <c r="K12" s="27">
        <f t="shared" si="1"/>
        <v>3</v>
      </c>
      <c r="L12" s="193">
        <f t="shared" si="2"/>
        <v>11</v>
      </c>
      <c r="M12" s="66"/>
      <c r="N12" s="66"/>
      <c r="O12" s="66"/>
      <c r="P12" s="66"/>
      <c r="Q12" s="66"/>
      <c r="R12" s="66"/>
      <c r="S12" s="66"/>
      <c r="T12" s="66"/>
    </row>
    <row r="13" spans="1:20" ht="15" x14ac:dyDescent="0.3">
      <c r="A13" s="38">
        <v>961</v>
      </c>
      <c r="B13" s="2" t="s">
        <v>463</v>
      </c>
      <c r="C13" s="8">
        <f>VLOOKUP(H13,'Vta RdV'!$J$3:$K$18,2,0)</f>
        <v>72068.26999999999</v>
      </c>
      <c r="D13" s="8">
        <f>VLOOKUP(H13,Objetivos!$A$5:$B$18,2,0)</f>
        <v>307320.10730138025</v>
      </c>
      <c r="E13" s="9">
        <f t="shared" si="0"/>
        <v>0.23450554743339538</v>
      </c>
      <c r="F13" s="8">
        <f>RANK($E13,E13:E14,0)</f>
        <v>2</v>
      </c>
      <c r="G13" s="192">
        <f t="shared" si="3"/>
        <v>10</v>
      </c>
      <c r="H13" s="8">
        <v>157</v>
      </c>
      <c r="I13" s="12">
        <f>VLOOKUP($H13,'R+S'!$B$3:$D$20,2,0)</f>
        <v>4</v>
      </c>
      <c r="J13" s="12">
        <f>VLOOKUP($H13,'R+S'!$B$3:$D$20,3,0)</f>
        <v>3</v>
      </c>
      <c r="K13" s="12">
        <f t="shared" si="1"/>
        <v>7</v>
      </c>
      <c r="L13" s="193">
        <f t="shared" si="2"/>
        <v>6</v>
      </c>
      <c r="M13" s="66"/>
      <c r="N13" s="66"/>
      <c r="O13" s="66"/>
      <c r="P13" s="66"/>
      <c r="Q13" s="66"/>
      <c r="R13" s="66"/>
      <c r="S13" s="66"/>
      <c r="T13" s="66"/>
    </row>
    <row r="14" spans="1:20" ht="15" x14ac:dyDescent="0.3">
      <c r="A14" s="38">
        <v>590</v>
      </c>
      <c r="B14" s="3" t="s">
        <v>468</v>
      </c>
      <c r="C14" s="8">
        <f>VLOOKUP(H14,'Vta RdV'!$J$3:$K$18,2,0)</f>
        <v>102255.22999999998</v>
      </c>
      <c r="D14" s="8">
        <f>VLOOKUP(H14,Objetivos!$A$5:$B$18,2,0)</f>
        <v>323662.95054371929</v>
      </c>
      <c r="E14" s="9">
        <f t="shared" si="0"/>
        <v>0.31593121742300773</v>
      </c>
      <c r="F14" s="8">
        <f>RANK($E14,E13:E14,0)</f>
        <v>1</v>
      </c>
      <c r="G14" s="192">
        <f t="shared" si="3"/>
        <v>4</v>
      </c>
      <c r="H14" s="8">
        <v>158</v>
      </c>
      <c r="I14" s="12">
        <f>VLOOKUP($H14,'R+S'!$B$3:$D$20,2,0)</f>
        <v>5</v>
      </c>
      <c r="J14" s="12">
        <f>VLOOKUP($H14,'R+S'!$B$3:$D$20,3,0)</f>
        <v>4</v>
      </c>
      <c r="K14" s="12">
        <f t="shared" si="1"/>
        <v>9</v>
      </c>
      <c r="L14" s="193">
        <f t="shared" si="2"/>
        <v>1</v>
      </c>
      <c r="M14" s="66"/>
      <c r="N14" s="66"/>
      <c r="O14" s="66"/>
      <c r="P14" s="66"/>
      <c r="Q14" s="66"/>
      <c r="R14" s="66"/>
      <c r="S14" s="66"/>
      <c r="T14" s="66"/>
    </row>
    <row r="15" spans="1:20" ht="15" x14ac:dyDescent="0.3">
      <c r="A15" s="188" t="s">
        <v>611</v>
      </c>
      <c r="B15" s="189" t="s">
        <v>472</v>
      </c>
      <c r="C15" s="190">
        <f>+C3+C5+C7+C9+C11+C13</f>
        <v>388590.91000000003</v>
      </c>
      <c r="D15" s="190">
        <f>+D3+D5+D7+D9+D11+D13</f>
        <v>1464496.7529454504</v>
      </c>
      <c r="E15" s="191">
        <f t="shared" si="0"/>
        <v>0.26534091606447846</v>
      </c>
      <c r="F15" s="190">
        <f>RANK($E15,E15:E16,0)</f>
        <v>2</v>
      </c>
      <c r="G15" s="104"/>
      <c r="H15" s="190" t="s">
        <v>606</v>
      </c>
      <c r="I15" s="190">
        <f t="shared" ref="I15:K16" si="4">+I3+I5+I7+I9+I11+I13</f>
        <v>26</v>
      </c>
      <c r="J15" s="190">
        <f t="shared" si="4"/>
        <v>13</v>
      </c>
      <c r="K15" s="190">
        <f t="shared" si="4"/>
        <v>39</v>
      </c>
      <c r="L15" s="119"/>
      <c r="M15" s="66"/>
      <c r="N15" s="66"/>
      <c r="O15" s="66"/>
      <c r="P15" s="66"/>
      <c r="Q15" s="66"/>
      <c r="R15" s="66"/>
      <c r="S15" s="66"/>
      <c r="T15" s="66"/>
    </row>
    <row r="16" spans="1:20" ht="15" x14ac:dyDescent="0.3">
      <c r="A16" s="188" t="s">
        <v>612</v>
      </c>
      <c r="B16" s="189" t="s">
        <v>608</v>
      </c>
      <c r="C16" s="190">
        <f>+C4+C6+C8+C10+C12+C14</f>
        <v>514964.82000000007</v>
      </c>
      <c r="D16" s="190">
        <f>+D4+D6+D8+D10+D12+D14</f>
        <v>1671952.306421468</v>
      </c>
      <c r="E16" s="191">
        <f t="shared" si="0"/>
        <v>0.30800209911620952</v>
      </c>
      <c r="F16" s="190">
        <f>RANK($E16,E15:E16,0)</f>
        <v>1</v>
      </c>
      <c r="G16" s="104"/>
      <c r="H16" s="190" t="s">
        <v>607</v>
      </c>
      <c r="I16" s="190">
        <f t="shared" si="4"/>
        <v>29</v>
      </c>
      <c r="J16" s="190">
        <f t="shared" si="4"/>
        <v>12</v>
      </c>
      <c r="K16" s="190">
        <f t="shared" si="4"/>
        <v>41</v>
      </c>
      <c r="L16" s="119"/>
      <c r="M16" s="66"/>
      <c r="N16" s="66"/>
      <c r="O16" s="66"/>
      <c r="P16" s="66"/>
      <c r="Q16" s="66"/>
      <c r="R16" s="66"/>
      <c r="S16" s="66"/>
      <c r="T16" s="66"/>
    </row>
    <row r="17" spans="1:20" ht="15" x14ac:dyDescent="0.3">
      <c r="A17" s="76">
        <v>7048</v>
      </c>
      <c r="B17" s="20" t="s">
        <v>499</v>
      </c>
      <c r="C17" s="12">
        <f>VLOOKUP(H17,'Vta RdV'!$M$12:$N$13,2,0)</f>
        <v>95932.32</v>
      </c>
      <c r="D17" s="12">
        <f>VLOOKUP(H17,Objetivos!$J$27:$K$28,2,0)</f>
        <v>504493.25666636659</v>
      </c>
      <c r="E17" s="21">
        <f t="shared" ref="E17:E18" si="5">+C17/D17</f>
        <v>0.1901558023469129</v>
      </c>
      <c r="F17" s="12">
        <f>RANK($E17,E17:E18,0)</f>
        <v>2</v>
      </c>
      <c r="G17" s="104"/>
      <c r="H17" s="12" t="s">
        <v>501</v>
      </c>
      <c r="I17" s="118"/>
      <c r="J17" s="118"/>
      <c r="K17" s="118"/>
      <c r="L17" s="119"/>
      <c r="M17" s="66"/>
      <c r="N17" s="66"/>
      <c r="O17" s="66"/>
      <c r="P17" s="66"/>
      <c r="Q17" s="66"/>
      <c r="R17" s="66"/>
      <c r="S17" s="66"/>
      <c r="T17" s="66"/>
    </row>
    <row r="18" spans="1:20" ht="15" x14ac:dyDescent="0.3">
      <c r="A18" s="76">
        <v>52414</v>
      </c>
      <c r="B18" s="20" t="s">
        <v>500</v>
      </c>
      <c r="C18" s="12">
        <f>VLOOKUP(H18,'Vta RdV'!$M$12:$N$13,2,0)</f>
        <v>188485.36000000004</v>
      </c>
      <c r="D18" s="12">
        <f>VLOOKUP(H18,Objetivos!$J$27:$K$28,2,0)</f>
        <v>670286.18471115793</v>
      </c>
      <c r="E18" s="21">
        <f t="shared" si="5"/>
        <v>0.2812013201215281</v>
      </c>
      <c r="F18" s="12">
        <f>RANK($E18,E17:E18,0)</f>
        <v>1</v>
      </c>
      <c r="G18" s="104"/>
      <c r="H18" s="12" t="s">
        <v>502</v>
      </c>
      <c r="I18" s="118"/>
      <c r="J18" s="118"/>
      <c r="K18" s="118"/>
      <c r="L18" s="119"/>
      <c r="M18" s="66"/>
      <c r="N18" s="66"/>
      <c r="O18" s="66"/>
      <c r="P18" s="66"/>
      <c r="Q18" s="66"/>
      <c r="R18" s="66"/>
      <c r="S18" s="66"/>
      <c r="T18" s="66"/>
    </row>
    <row r="19" spans="1:20" ht="15" x14ac:dyDescent="0.3">
      <c r="A19" s="29">
        <v>39480</v>
      </c>
      <c r="B19" s="26" t="s">
        <v>609</v>
      </c>
      <c r="C19" s="27">
        <f>VLOOKUP(H19,'Vta RdV'!$J$3:$K$18,2,0)</f>
        <v>19145.430000000008</v>
      </c>
      <c r="D19" s="27">
        <f>VLOOKUP(H19,Objetivos!$A$5:$B$18,2,0)</f>
        <v>36248.109743999994</v>
      </c>
      <c r="E19" s="28">
        <f t="shared" si="0"/>
        <v>0.52817733490693475</v>
      </c>
      <c r="F19" s="27">
        <f>RANK($E19,E19:E21,0)</f>
        <v>1</v>
      </c>
      <c r="G19" s="104"/>
      <c r="H19" s="27">
        <v>182</v>
      </c>
      <c r="I19" s="27">
        <f>VLOOKUP($H19,'R+S'!$B$3:$D$20,2,0)</f>
        <v>14</v>
      </c>
      <c r="J19" s="27">
        <f>VLOOKUP($H19,'R+S'!$B$3:$D$20,3,0)</f>
        <v>3</v>
      </c>
      <c r="K19" s="27">
        <f>+I19+J19</f>
        <v>17</v>
      </c>
      <c r="L19" s="119"/>
      <c r="M19" s="66"/>
      <c r="N19" s="66"/>
      <c r="O19" s="66"/>
      <c r="P19" s="66"/>
      <c r="Q19" s="66"/>
      <c r="R19" s="66"/>
      <c r="S19" s="66"/>
      <c r="T19" s="66"/>
    </row>
    <row r="20" spans="1:20" ht="15" x14ac:dyDescent="0.3">
      <c r="A20" s="29">
        <v>59271</v>
      </c>
      <c r="B20" s="26" t="s">
        <v>685</v>
      </c>
      <c r="C20" s="27">
        <f>+'Vtas AS-EB'!Q1</f>
        <v>83219.320000000007</v>
      </c>
      <c r="D20" s="27">
        <v>300341</v>
      </c>
      <c r="E20" s="28">
        <f t="shared" si="0"/>
        <v>0.27708278257047825</v>
      </c>
      <c r="F20" s="27">
        <f>RANK($E20,E19:E21,0)</f>
        <v>2</v>
      </c>
      <c r="G20" s="104"/>
      <c r="H20" s="118"/>
      <c r="I20" s="118"/>
      <c r="J20" s="118"/>
      <c r="K20" s="118"/>
      <c r="L20" s="119"/>
      <c r="M20" s="66"/>
      <c r="N20" s="66"/>
      <c r="O20" s="66"/>
      <c r="P20" s="66"/>
      <c r="Q20" s="66"/>
      <c r="R20" s="66"/>
      <c r="S20" s="66"/>
      <c r="T20" s="66"/>
    </row>
    <row r="21" spans="1:20" ht="15" x14ac:dyDescent="0.3">
      <c r="A21" s="29">
        <v>59255</v>
      </c>
      <c r="B21" s="26" t="s">
        <v>686</v>
      </c>
      <c r="C21" s="27">
        <f>+'Vtas AS-EB'!B1</f>
        <v>190702.32999999993</v>
      </c>
      <c r="D21" s="27">
        <f>SUM('JAS Duelos'!E3:E17)</f>
        <v>711399</v>
      </c>
      <c r="E21" s="28">
        <f t="shared" si="0"/>
        <v>0.26806662646419227</v>
      </c>
      <c r="F21" s="27">
        <f>RANK($E21,E19:E21,0)</f>
        <v>3</v>
      </c>
      <c r="G21" s="104"/>
      <c r="H21" s="118"/>
      <c r="I21" s="118"/>
      <c r="J21" s="118"/>
      <c r="K21" s="118"/>
      <c r="L21" s="119"/>
      <c r="M21" s="66"/>
      <c r="N21" s="66"/>
      <c r="O21" s="66"/>
      <c r="P21" s="66"/>
      <c r="Q21" s="66"/>
      <c r="R21" s="66"/>
      <c r="S21" s="66"/>
      <c r="T21" s="66"/>
    </row>
    <row r="22" spans="1:20" ht="15" x14ac:dyDescent="0.3">
      <c r="A22" s="102"/>
      <c r="B22" s="103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66"/>
      <c r="N22" s="66"/>
      <c r="O22" s="66"/>
      <c r="P22" s="66"/>
      <c r="Q22" s="66"/>
      <c r="R22" s="66"/>
      <c r="S22" s="66"/>
      <c r="T22" s="66"/>
    </row>
    <row r="23" spans="1:20" ht="16.8" x14ac:dyDescent="0.35">
      <c r="A23" s="141"/>
      <c r="B23" s="140" t="s">
        <v>511</v>
      </c>
      <c r="C23" s="139">
        <f>SUM(C3:C14)+C19</f>
        <v>922701.16000000015</v>
      </c>
      <c r="D23" s="139">
        <f>SUM(D3:D14)+D19</f>
        <v>3172697.1691109189</v>
      </c>
      <c r="E23" s="117">
        <f t="shared" ref="E23" si="6">+C23/D23</f>
        <v>0.29082547460984676</v>
      </c>
      <c r="F23" s="142"/>
      <c r="G23" s="142"/>
      <c r="H23" s="142"/>
      <c r="I23" s="139">
        <f>SUM(I3:I14)+I19</f>
        <v>69</v>
      </c>
      <c r="J23" s="139">
        <f>SUM(J3:J14)+J19</f>
        <v>28</v>
      </c>
      <c r="K23" s="195"/>
      <c r="L23" s="142"/>
      <c r="M23" s="66"/>
      <c r="N23" s="66"/>
      <c r="O23" s="66"/>
      <c r="P23" s="66"/>
      <c r="Q23" s="66"/>
      <c r="R23" s="66"/>
      <c r="S23" s="66"/>
      <c r="T23" s="66"/>
    </row>
    <row r="24" spans="1:20" ht="16.8" x14ac:dyDescent="0.35">
      <c r="A24" s="141"/>
      <c r="B24" s="140" t="s">
        <v>517</v>
      </c>
      <c r="C24" s="139">
        <f>+'Vta RdV'!K1</f>
        <v>928840.75000000012</v>
      </c>
      <c r="D24" s="139">
        <f>+Objetivos!B2</f>
        <v>3199959.928534918</v>
      </c>
      <c r="E24" s="117">
        <f>+C24/D24</f>
        <v>0.2902663691870867</v>
      </c>
      <c r="F24" s="142"/>
      <c r="G24" s="142"/>
      <c r="H24" s="142"/>
      <c r="I24" s="139">
        <f>+'R+S'!C21</f>
        <v>73</v>
      </c>
      <c r="J24" s="139">
        <f>+'R+S'!D21</f>
        <v>28</v>
      </c>
      <c r="K24" s="195"/>
      <c r="L24" s="142"/>
      <c r="M24" s="66"/>
      <c r="N24" s="66"/>
      <c r="O24" s="66"/>
      <c r="P24" s="66"/>
      <c r="Q24" s="66"/>
      <c r="R24" s="66"/>
      <c r="S24" s="66"/>
      <c r="T24" s="66"/>
    </row>
    <row r="25" spans="1:20" x14ac:dyDescent="0.3">
      <c r="A25" s="67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</row>
    <row r="26" spans="1:20" x14ac:dyDescent="0.3">
      <c r="A26" s="67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</row>
    <row r="27" spans="1:20" x14ac:dyDescent="0.3">
      <c r="A27" s="67"/>
      <c r="B27" s="66"/>
      <c r="C27" s="66"/>
      <c r="D27" s="66"/>
      <c r="E27" s="66"/>
      <c r="F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</row>
    <row r="28" spans="1:20" x14ac:dyDescent="0.3">
      <c r="A28" s="67"/>
      <c r="B28" s="66"/>
      <c r="C28" s="66"/>
      <c r="D28" s="143"/>
      <c r="E28" s="66"/>
      <c r="F28" s="66"/>
      <c r="G28" s="66"/>
      <c r="H28" s="143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</row>
    <row r="29" spans="1:20" x14ac:dyDescent="0.3">
      <c r="A29" s="67"/>
      <c r="B29" s="66"/>
      <c r="C29" s="66"/>
      <c r="D29" s="66"/>
      <c r="E29" s="66"/>
      <c r="F29" s="66"/>
      <c r="G29" s="66"/>
      <c r="H29" s="143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</row>
    <row r="30" spans="1:20" x14ac:dyDescent="0.3">
      <c r="A30" s="67"/>
      <c r="B30" s="66"/>
      <c r="C30" s="66"/>
      <c r="D30" s="66"/>
      <c r="E30" s="66"/>
      <c r="F30" s="66"/>
      <c r="G30" s="66"/>
      <c r="H30" s="144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</row>
    <row r="31" spans="1:20" x14ac:dyDescent="0.3">
      <c r="A31" s="67"/>
      <c r="B31" s="66"/>
      <c r="C31" s="66"/>
      <c r="D31" s="66"/>
      <c r="E31" s="66"/>
      <c r="F31" s="66"/>
      <c r="G31" s="66"/>
      <c r="H31" s="143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</row>
    <row r="32" spans="1:20" x14ac:dyDescent="0.3">
      <c r="A32" s="67"/>
      <c r="B32" s="66"/>
      <c r="C32" s="66"/>
      <c r="D32" s="66"/>
      <c r="E32" s="66"/>
      <c r="F32" s="66"/>
      <c r="H32" s="143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</row>
    <row r="33" spans="1:20" x14ac:dyDescent="0.3">
      <c r="A33" s="67"/>
      <c r="B33" s="66"/>
      <c r="C33" s="66"/>
      <c r="D33" s="66"/>
      <c r="E33" s="66"/>
      <c r="F33" s="66"/>
      <c r="G33" s="66"/>
      <c r="H33" s="143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</row>
    <row r="34" spans="1:20" x14ac:dyDescent="0.3">
      <c r="A34" s="67"/>
      <c r="B34" s="66"/>
      <c r="C34" s="66"/>
      <c r="D34" s="66"/>
      <c r="E34" s="66"/>
      <c r="F34" s="66"/>
      <c r="G34" s="66"/>
      <c r="H34" s="143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</row>
    <row r="35" spans="1:20" x14ac:dyDescent="0.3">
      <c r="A35" s="67"/>
      <c r="B35" s="66"/>
      <c r="C35" s="66"/>
      <c r="D35" s="66"/>
      <c r="E35" s="66"/>
      <c r="F35" s="66"/>
      <c r="G35" s="66"/>
      <c r="H35" s="143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</row>
    <row r="36" spans="1:20" x14ac:dyDescent="0.3">
      <c r="A36" s="67"/>
      <c r="B36" s="66"/>
      <c r="C36" s="66"/>
      <c r="D36" s="66"/>
      <c r="E36" s="66"/>
      <c r="F36" s="66"/>
      <c r="G36" s="66"/>
      <c r="H36" s="143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</row>
    <row r="37" spans="1:20" x14ac:dyDescent="0.3">
      <c r="A37" s="67"/>
      <c r="B37" s="66"/>
      <c r="C37" s="66"/>
      <c r="D37" s="66"/>
      <c r="E37" s="66"/>
      <c r="F37" s="66"/>
      <c r="G37" s="66"/>
      <c r="H37" s="143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</row>
    <row r="38" spans="1:20" x14ac:dyDescent="0.3">
      <c r="A38" s="67"/>
      <c r="B38" s="66"/>
      <c r="C38" s="66"/>
      <c r="D38" s="66"/>
      <c r="E38" s="66"/>
      <c r="F38" s="66"/>
      <c r="G38" s="66"/>
      <c r="H38" s="143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</row>
    <row r="39" spans="1:20" x14ac:dyDescent="0.3">
      <c r="A39" s="67"/>
      <c r="B39" s="66"/>
      <c r="C39" s="66"/>
      <c r="D39" s="66"/>
      <c r="E39" s="66"/>
      <c r="F39" s="66"/>
      <c r="G39" s="66"/>
      <c r="H39" s="143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</row>
    <row r="40" spans="1:20" x14ac:dyDescent="0.3">
      <c r="G40" s="66"/>
      <c r="H40" s="143"/>
      <c r="L40" s="66"/>
      <c r="M40" s="66"/>
    </row>
    <row r="41" spans="1:20" x14ac:dyDescent="0.3">
      <c r="M41" s="66"/>
    </row>
    <row r="42" spans="1:20" x14ac:dyDescent="0.3">
      <c r="G42" s="66"/>
      <c r="M42" s="66"/>
    </row>
    <row r="43" spans="1:20" x14ac:dyDescent="0.3">
      <c r="M43" s="66"/>
    </row>
    <row r="44" spans="1:20" x14ac:dyDescent="0.3">
      <c r="M44" s="66"/>
    </row>
    <row r="45" spans="1:20" x14ac:dyDescent="0.3">
      <c r="M45" s="66"/>
    </row>
    <row r="46" spans="1:20" x14ac:dyDescent="0.3">
      <c r="M46" s="66"/>
    </row>
    <row r="47" spans="1:20" x14ac:dyDescent="0.3">
      <c r="M47" s="66"/>
    </row>
    <row r="48" spans="1:20" x14ac:dyDescent="0.3">
      <c r="M48" s="66"/>
    </row>
    <row r="49" spans="13:13" x14ac:dyDescent="0.3">
      <c r="M49" s="66"/>
    </row>
    <row r="50" spans="13:13" x14ac:dyDescent="0.3">
      <c r="M50" s="66"/>
    </row>
    <row r="51" spans="13:13" x14ac:dyDescent="0.3">
      <c r="M51" s="66"/>
    </row>
    <row r="52" spans="13:13" x14ac:dyDescent="0.3">
      <c r="M52" s="66"/>
    </row>
    <row r="53" spans="13:13" x14ac:dyDescent="0.3">
      <c r="M53" s="66"/>
    </row>
    <row r="54" spans="13:13" x14ac:dyDescent="0.3">
      <c r="M54" s="66"/>
    </row>
    <row r="55" spans="13:13" x14ac:dyDescent="0.3">
      <c r="M55" s="66"/>
    </row>
    <row r="56" spans="13:13" x14ac:dyDescent="0.3">
      <c r="M56" s="66"/>
    </row>
    <row r="57" spans="13:13" x14ac:dyDescent="0.3">
      <c r="M57" s="66"/>
    </row>
    <row r="58" spans="13:13" x14ac:dyDescent="0.3">
      <c r="M58" s="66"/>
    </row>
    <row r="59" spans="13:13" x14ac:dyDescent="0.3">
      <c r="M59" s="66"/>
    </row>
    <row r="60" spans="13:13" x14ac:dyDescent="0.3">
      <c r="M60" s="66"/>
    </row>
  </sheetData>
  <sortState xmlns:xlrd2="http://schemas.microsoft.com/office/spreadsheetml/2017/richdata2" ref="G27:G42">
    <sortCondition ref="G27:G42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>
    <tabColor theme="4" tint="0.59999389629810485"/>
  </sheetPr>
  <dimension ref="A1:Q260"/>
  <sheetViews>
    <sheetView workbookViewId="0">
      <selection activeCell="D1" sqref="D1"/>
    </sheetView>
  </sheetViews>
  <sheetFormatPr baseColWidth="10" defaultRowHeight="14.4" x14ac:dyDescent="0.3"/>
  <cols>
    <col min="1" max="1" width="21" style="11" customWidth="1"/>
    <col min="2" max="2" width="14.44140625" style="11" customWidth="1"/>
    <col min="3" max="3" width="45" bestFit="1" customWidth="1"/>
    <col min="4" max="4" width="14.5546875" style="11" customWidth="1"/>
    <col min="5" max="5" width="18.6640625" style="11" customWidth="1"/>
    <col min="6" max="6" width="14.33203125" style="11" bestFit="1" customWidth="1"/>
    <col min="7" max="7" width="13" style="11" bestFit="1" customWidth="1"/>
    <col min="11" max="11" width="24.88671875" bestFit="1" customWidth="1"/>
  </cols>
  <sheetData>
    <row r="1" spans="1:17" ht="85.5" customHeight="1" thickBot="1" x14ac:dyDescent="0.35">
      <c r="B1" s="83" t="s">
        <v>514</v>
      </c>
      <c r="C1" s="66"/>
      <c r="D1" s="67"/>
      <c r="E1" s="67"/>
      <c r="F1" s="67"/>
      <c r="G1" s="67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9.8" x14ac:dyDescent="0.3">
      <c r="A2" s="93" t="s">
        <v>187</v>
      </c>
      <c r="B2" s="94" t="s">
        <v>5</v>
      </c>
      <c r="C2" s="162" t="s">
        <v>184</v>
      </c>
      <c r="D2" s="95" t="s">
        <v>185</v>
      </c>
      <c r="E2" s="95" t="s">
        <v>4</v>
      </c>
      <c r="F2" s="95" t="s">
        <v>186</v>
      </c>
      <c r="G2" s="97" t="s">
        <v>533</v>
      </c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6.8" x14ac:dyDescent="0.35">
      <c r="A3" s="163">
        <v>51</v>
      </c>
      <c r="B3" s="68">
        <v>6776</v>
      </c>
      <c r="C3" s="58" t="s">
        <v>219</v>
      </c>
      <c r="D3" s="43">
        <f>IFERROR(VLOOKUP(B3,'Vta RdV'!$F$3:$G$999,2,0),0)</f>
        <v>22813.660000000003</v>
      </c>
      <c r="E3" s="43">
        <f>VLOOKUP(B3,Objetivos!$D$5:$E$175,2,0)</f>
        <v>49081.498472000007</v>
      </c>
      <c r="F3" s="44">
        <f>+D3/E3</f>
        <v>0.46481180710109599</v>
      </c>
      <c r="G3" s="164">
        <f>IF(D3="",0,RANK($F3,F3:F4,0))</f>
        <v>1</v>
      </c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7.399999999999999" thickBot="1" x14ac:dyDescent="0.4">
      <c r="A4" s="165">
        <v>51</v>
      </c>
      <c r="B4" s="69">
        <v>827</v>
      </c>
      <c r="C4" s="59" t="s">
        <v>212</v>
      </c>
      <c r="D4" s="45">
        <f>IFERROR(VLOOKUP(B4,'Vta RdV'!$F$3:$G$999,2,0),0)</f>
        <v>13996.319999999998</v>
      </c>
      <c r="E4" s="45">
        <f>VLOOKUP(B4,Objetivos!$D$5:$E$175,2,0)</f>
        <v>32631.759867040935</v>
      </c>
      <c r="F4" s="46">
        <f t="shared" ref="F4:F59" si="0">+D4/E4</f>
        <v>0.42891710582047721</v>
      </c>
      <c r="G4" s="166">
        <f>IF(D4="",0,RANK($F4,F3:F4,0))</f>
        <v>2</v>
      </c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8" x14ac:dyDescent="0.35">
      <c r="A5" s="167">
        <v>51</v>
      </c>
      <c r="B5" s="70">
        <v>5799</v>
      </c>
      <c r="C5" s="60" t="s">
        <v>218</v>
      </c>
      <c r="D5" s="47">
        <f>IFERROR(VLOOKUP(B5,'Vta RdV'!$F$3:$G$999,2,0),0)</f>
        <v>7244.6599999999989</v>
      </c>
      <c r="E5" s="47">
        <f>VLOOKUP(B5,Objetivos!$D$5:$E$175,2,0)</f>
        <v>31430.916200000003</v>
      </c>
      <c r="F5" s="48">
        <f t="shared" si="0"/>
        <v>0.23049471271855571</v>
      </c>
      <c r="G5" s="168">
        <f>IF(D5="",0,RANK($F5,F5:F6,0))</f>
        <v>2</v>
      </c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7.399999999999999" thickBot="1" x14ac:dyDescent="0.4">
      <c r="A6" s="169">
        <v>51</v>
      </c>
      <c r="B6" s="71">
        <v>326</v>
      </c>
      <c r="C6" s="61" t="s">
        <v>214</v>
      </c>
      <c r="D6" s="49">
        <f>IFERROR(VLOOKUP(B6,'Vta RdV'!$F$3:$G$999,2,0),0)</f>
        <v>6202.09</v>
      </c>
      <c r="E6" s="49">
        <f>VLOOKUP(B6,Objetivos!$D$5:$E$175,2,0)</f>
        <v>25721.107928000001</v>
      </c>
      <c r="F6" s="50">
        <f t="shared" si="0"/>
        <v>0.24112841551620737</v>
      </c>
      <c r="G6" s="170">
        <f>IF(D6="",0,RANK($F6,F5:F6,0))</f>
        <v>1</v>
      </c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6.8" x14ac:dyDescent="0.35">
      <c r="A7" s="163">
        <v>51</v>
      </c>
      <c r="B7" s="68">
        <v>823</v>
      </c>
      <c r="C7" s="58" t="s">
        <v>215</v>
      </c>
      <c r="D7" s="43">
        <f>IFERROR(VLOOKUP(B7,'Vta RdV'!$F$3:$G$999,2,0),0)</f>
        <v>5633.4699999999984</v>
      </c>
      <c r="E7" s="43">
        <f>VLOOKUP(B7,Objetivos!$D$5:$E$175,2,0)</f>
        <v>22613.770629473685</v>
      </c>
      <c r="F7" s="51">
        <f t="shared" si="0"/>
        <v>0.24911679225478695</v>
      </c>
      <c r="G7" s="164">
        <f>IF(D7="",0,RANK($F7,F7:F8,0))</f>
        <v>2</v>
      </c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7.399999999999999" thickBot="1" x14ac:dyDescent="0.4">
      <c r="A8" s="165">
        <v>51</v>
      </c>
      <c r="B8" s="69">
        <v>324</v>
      </c>
      <c r="C8" s="59" t="s">
        <v>213</v>
      </c>
      <c r="D8" s="45">
        <f>IFERROR(VLOOKUP(B8,'Vta RdV'!$F$3:$G$999,2,0),0)</f>
        <v>14334.11</v>
      </c>
      <c r="E8" s="45">
        <f>VLOOKUP(B8,Objetivos!$D$5:$E$175,2,0)</f>
        <v>21140.834601263159</v>
      </c>
      <c r="F8" s="46">
        <f t="shared" si="0"/>
        <v>0.6780295229755755</v>
      </c>
      <c r="G8" s="166">
        <f>IF(D8="",0,RANK($F8,F7:F8,0))</f>
        <v>1</v>
      </c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6.8" x14ac:dyDescent="0.35">
      <c r="A9" s="167">
        <v>51</v>
      </c>
      <c r="B9" s="70">
        <v>3166</v>
      </c>
      <c r="C9" s="60" t="s">
        <v>584</v>
      </c>
      <c r="D9" s="47">
        <f>IFERROR(VLOOKUP(B9,'Vta RdV'!$F$3:$G$999,2,0),0)</f>
        <v>8088.9300000000021</v>
      </c>
      <c r="E9" s="47">
        <f>VLOOKUP(B9,Objetivos!$D$5:$E$175,2,0)</f>
        <v>20951.136040000001</v>
      </c>
      <c r="F9" s="48">
        <f t="shared" si="0"/>
        <v>0.38608550794365426</v>
      </c>
      <c r="G9" s="168">
        <f>IF(D9="",0,RANK($F9,F9:F10,0))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7.399999999999999" thickBot="1" x14ac:dyDescent="0.4">
      <c r="A10" s="169">
        <v>51</v>
      </c>
      <c r="B10" s="71">
        <v>847</v>
      </c>
      <c r="C10" s="61" t="s">
        <v>217</v>
      </c>
      <c r="D10" s="49">
        <f>IFERROR(VLOOKUP(B10,'Vta RdV'!$F$3:$G$999,2,0),0)</f>
        <v>4184.6399999999994</v>
      </c>
      <c r="E10" s="49">
        <f>VLOOKUP(B10,Objetivos!$D$5:$E$175,2,0)</f>
        <v>18541.524296</v>
      </c>
      <c r="F10" s="50">
        <f t="shared" si="0"/>
        <v>0.22569018238175598</v>
      </c>
      <c r="G10" s="170">
        <f>IF(D10="",0,RANK($F10,F9:F10,0))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6.8" x14ac:dyDescent="0.35">
      <c r="A11" s="163">
        <v>51</v>
      </c>
      <c r="B11" s="68">
        <v>4657</v>
      </c>
      <c r="C11" s="58" t="s">
        <v>211</v>
      </c>
      <c r="D11" s="43">
        <f>IFERROR(VLOOKUP(B11,'Vta RdV'!$F$3:$G$999,2,0),0)</f>
        <v>1618.77</v>
      </c>
      <c r="E11" s="43">
        <f>VLOOKUP(B11,Objetivos!$D$5:$E$175,2,0)</f>
        <v>13066.943400000002</v>
      </c>
      <c r="F11" s="51">
        <f t="shared" si="0"/>
        <v>0.12388283552219256</v>
      </c>
      <c r="G11" s="164">
        <f>IF(D11="",0,RANK($F11,F11:F13,0))</f>
        <v>2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6.8" x14ac:dyDescent="0.35">
      <c r="A12" s="163">
        <v>51</v>
      </c>
      <c r="B12" s="68">
        <v>1821</v>
      </c>
      <c r="C12" s="58" t="s">
        <v>210</v>
      </c>
      <c r="D12" s="56">
        <f>IFERROR(VLOOKUP(B12,'Vta RdV'!$F$3:$G$999,2,0),0)</f>
        <v>2593.1</v>
      </c>
      <c r="E12" s="56">
        <f>VLOOKUP(B12,Objetivos!$D$5:$E$175,2,0)</f>
        <v>12437.783085473686</v>
      </c>
      <c r="F12" s="57">
        <f t="shared" ref="F12" si="1">+D12/E12</f>
        <v>0.2084857069929551</v>
      </c>
      <c r="G12" s="171">
        <f>IF(D12="",0,RANK($F12,F11:F13,0))</f>
        <v>1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7.399999999999999" thickBot="1" x14ac:dyDescent="0.4">
      <c r="A13" s="165">
        <v>51</v>
      </c>
      <c r="B13" s="69">
        <v>55270</v>
      </c>
      <c r="C13" s="59" t="s">
        <v>216</v>
      </c>
      <c r="D13" s="45">
        <f>IFERROR(VLOOKUP(B13,'Vta RdV'!$F$3:$G$999,2,0),0)</f>
        <v>1157.27</v>
      </c>
      <c r="E13" s="45">
        <f>VLOOKUP(B13,Objetivos!$D$5:$E$175,2,0)</f>
        <v>10948.633423157897</v>
      </c>
      <c r="F13" s="46">
        <f t="shared" si="0"/>
        <v>0.10569994950714227</v>
      </c>
      <c r="G13" s="166">
        <f>IF(D13="",0,RANK($F13,F11:F13,0))</f>
        <v>3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6.8" x14ac:dyDescent="0.35">
      <c r="A14" s="167">
        <v>52</v>
      </c>
      <c r="B14" s="70">
        <v>42167</v>
      </c>
      <c r="C14" s="60" t="s">
        <v>224</v>
      </c>
      <c r="D14" s="47">
        <f>IFERROR(VLOOKUP(B14,'Vta RdV'!$F$3:$G$999,2,0),0)</f>
        <v>7953.0599999999995</v>
      </c>
      <c r="E14" s="47">
        <f>VLOOKUP(B14,Objetivos!$D$5:$E$175,2,0)</f>
        <v>24989.003000000004</v>
      </c>
      <c r="F14" s="48">
        <f t="shared" si="0"/>
        <v>0.31826239726330813</v>
      </c>
      <c r="G14" s="168">
        <f>IF(D14="",0,RANK($F14,F14:F15,0))</f>
        <v>2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7.399999999999999" thickBot="1" x14ac:dyDescent="0.4">
      <c r="A15" s="169">
        <v>52</v>
      </c>
      <c r="B15" s="71">
        <v>4275</v>
      </c>
      <c r="C15" s="61" t="s">
        <v>227</v>
      </c>
      <c r="D15" s="49">
        <f>IFERROR(VLOOKUP(B15,'Vta RdV'!$F$3:$G$999,2,0),0)</f>
        <v>9579.9299999999985</v>
      </c>
      <c r="E15" s="49">
        <f>VLOOKUP(B15,Objetivos!$D$5:$E$175,2,0)</f>
        <v>22272.110421052636</v>
      </c>
      <c r="F15" s="50">
        <f t="shared" si="0"/>
        <v>0.4301312187705662</v>
      </c>
      <c r="G15" s="170">
        <f>IF(D15="",0,RANK($F15,F14:F15,0))</f>
        <v>1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6.8" x14ac:dyDescent="0.35">
      <c r="A16" s="163">
        <v>52</v>
      </c>
      <c r="B16" s="68">
        <v>6789</v>
      </c>
      <c r="C16" s="58" t="s">
        <v>223</v>
      </c>
      <c r="D16" s="43">
        <f>IFERROR(VLOOKUP(B16,'Vta RdV'!$F$3:$G$999,2,0),0)</f>
        <v>7578.2099999999991</v>
      </c>
      <c r="E16" s="43">
        <f>VLOOKUP(B16,Objetivos!$D$5:$E$175,2,0)</f>
        <v>21193.691056</v>
      </c>
      <c r="F16" s="51">
        <f t="shared" si="0"/>
        <v>0.35756914545824636</v>
      </c>
      <c r="G16" s="164">
        <f>IF(D16="",0,RANK($F16,F16:F17,0))</f>
        <v>1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7.399999999999999" thickBot="1" x14ac:dyDescent="0.4">
      <c r="A17" s="165">
        <v>52</v>
      </c>
      <c r="B17" s="69">
        <v>13107</v>
      </c>
      <c r="C17" s="59" t="s">
        <v>220</v>
      </c>
      <c r="D17" s="45">
        <f>IFERROR(VLOOKUP(B17,'Vta RdV'!$F$3:$G$999,2,0),0)</f>
        <v>5120.49</v>
      </c>
      <c r="E17" s="45">
        <f>VLOOKUP(B17,Objetivos!$D$5:$E$175,2,0)</f>
        <v>19873.200404210529</v>
      </c>
      <c r="F17" s="46">
        <f t="shared" si="0"/>
        <v>0.2576580468093666</v>
      </c>
      <c r="G17" s="166">
        <f>IF(D17="",0,RANK($F17,F16:F17,0))</f>
        <v>2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6.8" x14ac:dyDescent="0.35">
      <c r="A18" s="167">
        <v>52</v>
      </c>
      <c r="B18" s="70">
        <v>42284</v>
      </c>
      <c r="C18" s="60" t="s">
        <v>556</v>
      </c>
      <c r="D18" s="52">
        <f>IFERROR(VLOOKUP(B18,'Vta RdV'!$F$3:$G$999,2,0),0)</f>
        <v>7097.8199999999988</v>
      </c>
      <c r="E18" s="52">
        <f>VLOOKUP(B18,Objetivos!$D$5:$E$175,2,0)</f>
        <v>19348.594621894739</v>
      </c>
      <c r="F18" s="53">
        <f t="shared" si="0"/>
        <v>0.36683904638573356</v>
      </c>
      <c r="G18" s="172">
        <f>IF(D18="",0,RANK($F18,F18:F19,0))</f>
        <v>1</v>
      </c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7.399999999999999" thickBot="1" x14ac:dyDescent="0.4">
      <c r="A19" s="169">
        <v>52</v>
      </c>
      <c r="B19" s="71">
        <v>4271</v>
      </c>
      <c r="C19" s="61" t="s">
        <v>226</v>
      </c>
      <c r="D19" s="54">
        <f>IFERROR(VLOOKUP(B19,'Vta RdV'!$F$3:$G$999,2,0),0)</f>
        <v>5828.2899999999981</v>
      </c>
      <c r="E19" s="54">
        <f>VLOOKUP(B19,Objetivos!$D$5:$E$175,2,0)</f>
        <v>18333.882656842106</v>
      </c>
      <c r="F19" s="55">
        <f t="shared" si="0"/>
        <v>0.31789720208691918</v>
      </c>
      <c r="G19" s="173">
        <f>IF(D19="",0,RANK($F19,F18:F19,0))</f>
        <v>2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6.8" x14ac:dyDescent="0.35">
      <c r="A20" s="163">
        <v>52</v>
      </c>
      <c r="B20" s="68">
        <v>20167</v>
      </c>
      <c r="C20" s="58" t="s">
        <v>222</v>
      </c>
      <c r="D20" s="43">
        <f>IFERROR(VLOOKUP(B20,'Vta RdV'!$F$3:$G$999,2,0),0)</f>
        <v>4042.8699999999994</v>
      </c>
      <c r="E20" s="43">
        <f>VLOOKUP(B20,Objetivos!$D$5:$E$175,2,0)</f>
        <v>17545.414488000002</v>
      </c>
      <c r="F20" s="51">
        <f t="shared" si="0"/>
        <v>0.23042316855866113</v>
      </c>
      <c r="G20" s="164">
        <f>IF(D20="",0,RANK($F20,F20:F21,0))</f>
        <v>1</v>
      </c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7.399999999999999" thickBot="1" x14ac:dyDescent="0.4">
      <c r="A21" s="165">
        <v>52</v>
      </c>
      <c r="B21" s="69">
        <v>680</v>
      </c>
      <c r="C21" s="59" t="s">
        <v>585</v>
      </c>
      <c r="D21" s="45">
        <f>IFERROR(VLOOKUP(B21,'Vta RdV'!$F$3:$G$999,2,0),0)</f>
        <v>2121.4299999999998</v>
      </c>
      <c r="E21" s="45">
        <f>VLOOKUP(B21,Objetivos!$D$5:$E$175,2,0)</f>
        <v>17343.615619789474</v>
      </c>
      <c r="F21" s="46">
        <f t="shared" si="0"/>
        <v>0.12231763240759315</v>
      </c>
      <c r="G21" s="166">
        <f>IF(D21="",0,RANK($F21,F20:F21,0))</f>
        <v>2</v>
      </c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6.8" x14ac:dyDescent="0.35">
      <c r="A22" s="167">
        <v>52</v>
      </c>
      <c r="B22" s="70">
        <v>971</v>
      </c>
      <c r="C22" s="60" t="s">
        <v>229</v>
      </c>
      <c r="D22" s="52">
        <f>IFERROR(VLOOKUP(B22,'Vta RdV'!$F$3:$G$999,2,0),0)</f>
        <v>5398.6900000000005</v>
      </c>
      <c r="E22" s="52">
        <f>VLOOKUP(B22,Objetivos!$D$5:$E$175,2,0)</f>
        <v>17323.193110315791</v>
      </c>
      <c r="F22" s="53">
        <f t="shared" si="0"/>
        <v>0.31164520106776006</v>
      </c>
      <c r="G22" s="172">
        <f>IF(D22="",0,RANK($F22,F22:F23,0))</f>
        <v>1</v>
      </c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7.399999999999999" thickBot="1" x14ac:dyDescent="0.4">
      <c r="A23" s="169">
        <v>52</v>
      </c>
      <c r="B23" s="71">
        <v>51060</v>
      </c>
      <c r="C23" s="61" t="s">
        <v>221</v>
      </c>
      <c r="D23" s="54">
        <f>IFERROR(VLOOKUP(B23,'Vta RdV'!$F$3:$G$999,2,0),0)</f>
        <v>2937.77</v>
      </c>
      <c r="E23" s="54">
        <f>VLOOKUP(B23,Objetivos!$D$5:$E$175,2,0)</f>
        <v>16869.598184000002</v>
      </c>
      <c r="F23" s="55">
        <f t="shared" si="0"/>
        <v>0.1741458194769768</v>
      </c>
      <c r="G23" s="173">
        <f>IF(D23="",0,RANK($F23,F22:F23,0))</f>
        <v>2</v>
      </c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6.8" x14ac:dyDescent="0.35">
      <c r="A24" s="163">
        <v>52</v>
      </c>
      <c r="B24" s="68">
        <v>45016</v>
      </c>
      <c r="C24" s="58" t="s">
        <v>228</v>
      </c>
      <c r="D24" s="43">
        <f>IFERROR(VLOOKUP(B24,'Vta RdV'!$F$3:$G$999,2,0),0)</f>
        <v>6081.9</v>
      </c>
      <c r="E24" s="43">
        <f>VLOOKUP(B24,Objetivos!$D$5:$E$175,2,0)</f>
        <v>16882.256861333335</v>
      </c>
      <c r="F24" s="51">
        <f t="shared" si="0"/>
        <v>0.36025396663225867</v>
      </c>
      <c r="G24" s="164">
        <f>IF(D24="",0,RANK($F24,F24:F25,0))</f>
        <v>1</v>
      </c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7.399999999999999" thickBot="1" x14ac:dyDescent="0.4">
      <c r="A25" s="165">
        <v>52</v>
      </c>
      <c r="B25" s="69">
        <v>7742</v>
      </c>
      <c r="C25" s="59" t="s">
        <v>225</v>
      </c>
      <c r="D25" s="45">
        <f>IFERROR(VLOOKUP(B25,'Vta RdV'!$F$3:$G$999,2,0),0)</f>
        <v>2753.87</v>
      </c>
      <c r="E25" s="45">
        <f>VLOOKUP(B25,Objetivos!$D$5:$E$175,2,0)</f>
        <v>11081.740909473681</v>
      </c>
      <c r="F25" s="46">
        <f t="shared" si="0"/>
        <v>0.24850517824737636</v>
      </c>
      <c r="G25" s="166">
        <f>IF(D25="",0,RANK($F25,F24:F25,0))</f>
        <v>2</v>
      </c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6.8" x14ac:dyDescent="0.35">
      <c r="A26" s="167">
        <v>53</v>
      </c>
      <c r="B26" s="70">
        <v>7509</v>
      </c>
      <c r="C26" s="60" t="s">
        <v>231</v>
      </c>
      <c r="D26" s="52">
        <f>IFERROR(VLOOKUP(B26,'Vta RdV'!$F$3:$G$999,2,0),0)</f>
        <v>6481.1399999999985</v>
      </c>
      <c r="E26" s="52">
        <f>VLOOKUP(B26,Objetivos!$D$5:$E$175,2,0)</f>
        <v>34867.853336</v>
      </c>
      <c r="F26" s="53">
        <f t="shared" si="0"/>
        <v>0.18587723016800745</v>
      </c>
      <c r="G26" s="172">
        <f>IF(D26="",0,RANK($F26,F26:F27,0))</f>
        <v>2</v>
      </c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7.399999999999999" thickBot="1" x14ac:dyDescent="0.4">
      <c r="A27" s="169">
        <v>53</v>
      </c>
      <c r="B27" s="71">
        <v>702</v>
      </c>
      <c r="C27" s="61" t="s">
        <v>318</v>
      </c>
      <c r="D27" s="54">
        <f>IFERROR(VLOOKUP(B27,'Vta RdV'!$F$3:$G$999,2,0),0)</f>
        <v>8840.4299999999948</v>
      </c>
      <c r="E27" s="54">
        <f>VLOOKUP(B27,Objetivos!$D$5:$E$175,2,0)</f>
        <v>34448.982287999999</v>
      </c>
      <c r="F27" s="55">
        <f t="shared" si="0"/>
        <v>0.25662383655030302</v>
      </c>
      <c r="G27" s="173">
        <f>IF(D27="",0,RANK($F27,F26:F27,0))</f>
        <v>1</v>
      </c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6.8" x14ac:dyDescent="0.35">
      <c r="A28" s="163">
        <v>53</v>
      </c>
      <c r="B28" s="68">
        <v>805</v>
      </c>
      <c r="C28" s="58" t="s">
        <v>559</v>
      </c>
      <c r="D28" s="43">
        <f>IFERROR(VLOOKUP(B28,'Vta RdV'!$F$3:$G$999,2,0),0)</f>
        <v>5954.7500000000018</v>
      </c>
      <c r="E28" s="43">
        <f>VLOOKUP(B28,Objetivos!$D$5:$E$175,2,0)</f>
        <v>20688.294952</v>
      </c>
      <c r="F28" s="51">
        <f t="shared" si="0"/>
        <v>0.28783183987930999</v>
      </c>
      <c r="G28" s="164">
        <f>IF(D28="",0,RANK($F28,F28:F29,0))</f>
        <v>2</v>
      </c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7.399999999999999" thickBot="1" x14ac:dyDescent="0.4">
      <c r="A29" s="165">
        <v>53</v>
      </c>
      <c r="B29" s="69">
        <v>6603</v>
      </c>
      <c r="C29" s="59" t="s">
        <v>233</v>
      </c>
      <c r="D29" s="45">
        <f>IFERROR(VLOOKUP(B29,'Vta RdV'!$F$3:$G$999,2,0),0)</f>
        <v>10313.379999999999</v>
      </c>
      <c r="E29" s="45">
        <f>VLOOKUP(B29,Objetivos!$D$5:$E$175,2,0)</f>
        <v>19304.828879999997</v>
      </c>
      <c r="F29" s="46">
        <f t="shared" si="0"/>
        <v>0.53423835373566908</v>
      </c>
      <c r="G29" s="166">
        <f>IF(D29="",0,RANK($F29,F28:F29,0))</f>
        <v>1</v>
      </c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6.8" x14ac:dyDescent="0.35">
      <c r="A30" s="167">
        <v>53</v>
      </c>
      <c r="B30" s="70">
        <v>52434</v>
      </c>
      <c r="C30" s="60" t="s">
        <v>234</v>
      </c>
      <c r="D30" s="47">
        <f>IFERROR(VLOOKUP(B30,'Vta RdV'!$F$3:$G$999,2,0),0)</f>
        <v>5035.1100000000006</v>
      </c>
      <c r="E30" s="47">
        <f>VLOOKUP(B30,Objetivos!$D$5:$E$175,2,0)</f>
        <v>15672.516703999998</v>
      </c>
      <c r="F30" s="48">
        <f t="shared" si="0"/>
        <v>0.32127003563600742</v>
      </c>
      <c r="G30" s="168">
        <f>IF(D30="",0,RANK($F30,F30:F31,0))</f>
        <v>1</v>
      </c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7.399999999999999" thickBot="1" x14ac:dyDescent="0.4">
      <c r="A31" s="169">
        <v>53</v>
      </c>
      <c r="B31" s="71">
        <v>42377</v>
      </c>
      <c r="C31" s="61" t="s">
        <v>232</v>
      </c>
      <c r="D31" s="49">
        <f>IFERROR(VLOOKUP(B31,'Vta RdV'!$F$3:$G$999,2,0),0)</f>
        <v>4132.25</v>
      </c>
      <c r="E31" s="49">
        <f>VLOOKUP(B31,Objetivos!$D$5:$E$175,2,0)</f>
        <v>13084.270557333333</v>
      </c>
      <c r="F31" s="50">
        <f t="shared" si="0"/>
        <v>0.3158181407127813</v>
      </c>
      <c r="G31" s="170">
        <f>IF(D31="",0,RANK($F31,F30:F31,0))</f>
        <v>2</v>
      </c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6.8" x14ac:dyDescent="0.35">
      <c r="A32" s="163">
        <v>53</v>
      </c>
      <c r="B32" s="68">
        <v>52678</v>
      </c>
      <c r="C32" s="58" t="s">
        <v>560</v>
      </c>
      <c r="D32" s="43">
        <f>IFERROR(VLOOKUP(B32,'Vta RdV'!$F$3:$G$999,2,0),0)</f>
        <v>5088.25</v>
      </c>
      <c r="E32" s="43">
        <f>VLOOKUP(B32,Objetivos!$D$5:$E$175,2,0)</f>
        <v>11773.843062736843</v>
      </c>
      <c r="F32" s="51">
        <f t="shared" si="0"/>
        <v>0.43216560411815363</v>
      </c>
      <c r="G32" s="164">
        <f>IF(D32="",0,RANK($F32,F32:F33,0))</f>
        <v>1</v>
      </c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7.399999999999999" thickBot="1" x14ac:dyDescent="0.4">
      <c r="A33" s="165">
        <v>53</v>
      </c>
      <c r="B33" s="69">
        <v>42227</v>
      </c>
      <c r="C33" s="59" t="s">
        <v>230</v>
      </c>
      <c r="D33" s="45">
        <f>IFERROR(VLOOKUP(B33,'Vta RdV'!$F$3:$G$999,2,0),0)</f>
        <v>4059.2899999999991</v>
      </c>
      <c r="E33" s="45">
        <f>VLOOKUP(B33,Objetivos!$D$5:$E$175,2,0)</f>
        <v>11408.135684210527</v>
      </c>
      <c r="F33" s="46">
        <f t="shared" si="0"/>
        <v>0.35582413396592705</v>
      </c>
      <c r="G33" s="166">
        <f>IF(D33="",0,RANK($F33,F32:F33,0))</f>
        <v>2</v>
      </c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6.8" x14ac:dyDescent="0.35">
      <c r="A34" s="167">
        <v>55</v>
      </c>
      <c r="B34" s="70">
        <v>270</v>
      </c>
      <c r="C34" s="60" t="s">
        <v>240</v>
      </c>
      <c r="D34" s="47">
        <f>IFERROR(VLOOKUP(B34,'Vta RdV'!$F$3:$G$999,2,0),0)</f>
        <v>6902.8600000000006</v>
      </c>
      <c r="E34" s="47">
        <f>VLOOKUP(B34,Objetivos!$D$5:$E$175,2,0)</f>
        <v>46324.53037726316</v>
      </c>
      <c r="F34" s="48">
        <f t="shared" si="0"/>
        <v>0.14901090078590495</v>
      </c>
      <c r="G34" s="168">
        <f>IF(D34="",0,RANK($F34,F34:F35,0))</f>
        <v>1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7.399999999999999" thickBot="1" x14ac:dyDescent="0.4">
      <c r="A35" s="169">
        <v>55</v>
      </c>
      <c r="B35" s="71">
        <v>5870</v>
      </c>
      <c r="C35" s="61" t="s">
        <v>241</v>
      </c>
      <c r="D35" s="49">
        <f>IFERROR(VLOOKUP(B35,'Vta RdV'!$F$3:$G$999,2,0),0)</f>
        <v>4958.5000000000009</v>
      </c>
      <c r="E35" s="49">
        <f>VLOOKUP(B35,Objetivos!$D$5:$E$175,2,0)</f>
        <v>43487.703280000002</v>
      </c>
      <c r="F35" s="50">
        <f t="shared" si="0"/>
        <v>0.11402073749616516</v>
      </c>
      <c r="G35" s="170">
        <f>IF(D35="",0,RANK($F35,F34:F35,0))</f>
        <v>2</v>
      </c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6.8" x14ac:dyDescent="0.35">
      <c r="A36" s="163">
        <v>55</v>
      </c>
      <c r="B36" s="68">
        <v>5454</v>
      </c>
      <c r="C36" s="58" t="s">
        <v>586</v>
      </c>
      <c r="D36" s="43">
        <f>IFERROR(VLOOKUP(B36,'Vta RdV'!$F$3:$G$999,2,0),0)</f>
        <v>4813.9799999999987</v>
      </c>
      <c r="E36" s="43">
        <f>VLOOKUP(B36,Objetivos!$D$5:$E$175,2,0)</f>
        <v>31225.511918222222</v>
      </c>
      <c r="F36" s="51">
        <f t="shared" si="0"/>
        <v>0.15416816904739716</v>
      </c>
      <c r="G36" s="164">
        <f>IF(D36="",0,RANK($F36,F36:F37,0))</f>
        <v>2</v>
      </c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7.399999999999999" thickBot="1" x14ac:dyDescent="0.4">
      <c r="A37" s="165">
        <v>55</v>
      </c>
      <c r="B37" s="69">
        <v>1767</v>
      </c>
      <c r="C37" s="59" t="s">
        <v>236</v>
      </c>
      <c r="D37" s="45">
        <f>IFERROR(VLOOKUP(B37,'Vta RdV'!$F$3:$G$999,2,0),0)</f>
        <v>4549.75</v>
      </c>
      <c r="E37" s="45">
        <f>VLOOKUP(B37,Objetivos!$D$5:$E$175,2,0)</f>
        <v>25741.341263999999</v>
      </c>
      <c r="F37" s="46">
        <f t="shared" si="0"/>
        <v>0.176748754205864</v>
      </c>
      <c r="G37" s="166">
        <f>IF(D37="",0,RANK($F37,F36:F37,0))</f>
        <v>1</v>
      </c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6.8" x14ac:dyDescent="0.35">
      <c r="A38" s="167">
        <v>55</v>
      </c>
      <c r="B38" s="70">
        <v>239</v>
      </c>
      <c r="C38" s="60" t="s">
        <v>239</v>
      </c>
      <c r="D38" s="47">
        <f>IFERROR(VLOOKUP(B38,'Vta RdV'!$F$3:$G$999,2,0),0)</f>
        <v>3289.38</v>
      </c>
      <c r="E38" s="47">
        <f>VLOOKUP(B38,Objetivos!$D$5:$E$175,2,0)</f>
        <v>23077.080754526316</v>
      </c>
      <c r="F38" s="48">
        <f t="shared" si="0"/>
        <v>0.14253882607551321</v>
      </c>
      <c r="G38" s="168">
        <f>IF(D38="",0,RANK($F38,F38:F39,0))</f>
        <v>2</v>
      </c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7.399999999999999" thickBot="1" x14ac:dyDescent="0.4">
      <c r="A39" s="169">
        <v>55</v>
      </c>
      <c r="B39" s="71">
        <v>1742</v>
      </c>
      <c r="C39" s="61" t="s">
        <v>235</v>
      </c>
      <c r="D39" s="49">
        <f>IFERROR(VLOOKUP(B39,'Vta RdV'!$F$3:$G$999,2,0),0)</f>
        <v>6013.1500000000005</v>
      </c>
      <c r="E39" s="49">
        <f>VLOOKUP(B39,Objetivos!$D$5:$E$175,2,0)</f>
        <v>22084.379746947368</v>
      </c>
      <c r="F39" s="50">
        <f t="shared" si="0"/>
        <v>0.27228068294882374</v>
      </c>
      <c r="G39" s="170">
        <f>IF(D39="",0,RANK($F39,F38:F39,0))</f>
        <v>1</v>
      </c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6.8" x14ac:dyDescent="0.35">
      <c r="A40" s="163">
        <v>55</v>
      </c>
      <c r="B40" s="68">
        <v>1789</v>
      </c>
      <c r="C40" s="58" t="s">
        <v>238</v>
      </c>
      <c r="D40" s="43">
        <f>IFERROR(VLOOKUP(B40,'Vta RdV'!$F$3:$G$999,2,0),0)</f>
        <v>8060.4700000000012</v>
      </c>
      <c r="E40" s="43">
        <f>VLOOKUP(B40,Objetivos!$D$5:$E$175,2,0)</f>
        <v>14403.474360000002</v>
      </c>
      <c r="F40" s="51">
        <f t="shared" si="0"/>
        <v>0.55961983883449629</v>
      </c>
      <c r="G40" s="164">
        <f>IF(D40="",0,RANK($F40,F40:F41,0))</f>
        <v>1</v>
      </c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7.399999999999999" thickBot="1" x14ac:dyDescent="0.4">
      <c r="A41" s="165">
        <v>55</v>
      </c>
      <c r="B41" s="69">
        <v>50248</v>
      </c>
      <c r="C41" s="59" t="s">
        <v>242</v>
      </c>
      <c r="D41" s="45">
        <f>IFERROR(VLOOKUP(B41,'Vta RdV'!$F$3:$G$999,2,0),0)</f>
        <v>4487.3599999999997</v>
      </c>
      <c r="E41" s="45">
        <f>VLOOKUP(B41,Objetivos!$D$5:$E$175,2,0)</f>
        <v>13954.189426947371</v>
      </c>
      <c r="F41" s="46">
        <f t="shared" si="0"/>
        <v>0.32157797652755943</v>
      </c>
      <c r="G41" s="166">
        <f>IF(D41="",0,RANK($F41,F40:F41,0))</f>
        <v>2</v>
      </c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6.8" x14ac:dyDescent="0.35">
      <c r="A42" s="167">
        <v>55</v>
      </c>
      <c r="B42" s="70">
        <v>3755</v>
      </c>
      <c r="C42" s="60" t="s">
        <v>237</v>
      </c>
      <c r="D42" s="47">
        <f>IFERROR(VLOOKUP(B42,'Vta RdV'!$F$3:$G$999,2,0),0)</f>
        <v>3488.38</v>
      </c>
      <c r="E42" s="47">
        <f>VLOOKUP(B42,Objetivos!$D$5:$E$175,2,0)</f>
        <v>13283.436783999998</v>
      </c>
      <c r="F42" s="48">
        <f t="shared" si="0"/>
        <v>0.26261125465676027</v>
      </c>
      <c r="G42" s="168">
        <f>IF(D42="",0,RANK($F42,F42:F43,0))</f>
        <v>1</v>
      </c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7.399999999999999" thickBot="1" x14ac:dyDescent="0.4">
      <c r="A43" s="169">
        <v>55</v>
      </c>
      <c r="B43" s="71">
        <v>5830</v>
      </c>
      <c r="C43" s="61" t="s">
        <v>243</v>
      </c>
      <c r="D43" s="49">
        <f>IFERROR(VLOOKUP(B43,'Vta RdV'!$F$3:$G$999,2,0),0)</f>
        <v>1759.56</v>
      </c>
      <c r="E43" s="49">
        <f>VLOOKUP(B43,Objetivos!$D$5:$E$175,2,0)</f>
        <v>13086.626488842106</v>
      </c>
      <c r="F43" s="50">
        <f t="shared" si="0"/>
        <v>0.1344548193149879</v>
      </c>
      <c r="G43" s="170">
        <f>IF(D43="",0,RANK($F43,F42:F43,0))</f>
        <v>2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6.8" x14ac:dyDescent="0.35">
      <c r="A44" s="163">
        <v>55</v>
      </c>
      <c r="B44" s="68">
        <v>42358</v>
      </c>
      <c r="C44" s="58" t="s">
        <v>572</v>
      </c>
      <c r="D44" s="43">
        <f>IFERROR(VLOOKUP(B44,'Vta RdV'!$F$3:$G$999,2,0),0)</f>
        <v>4335.1799999999994</v>
      </c>
      <c r="E44" s="43">
        <f>VLOOKUP(B44,Objetivos!$D$5:$E$175,2,0)</f>
        <v>12323.470402666666</v>
      </c>
      <c r="F44" s="51">
        <f t="shared" si="0"/>
        <v>0.35178240043988851</v>
      </c>
      <c r="G44" s="164">
        <f>IF(D44="",0,RANK($F44,F44:F45,0))</f>
        <v>1</v>
      </c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7.399999999999999" thickBot="1" x14ac:dyDescent="0.4">
      <c r="A45" s="165">
        <v>55</v>
      </c>
      <c r="B45" s="69">
        <v>52913</v>
      </c>
      <c r="C45" s="59" t="s">
        <v>573</v>
      </c>
      <c r="D45" s="45">
        <f>IFERROR(VLOOKUP(B45,'Vta RdV'!$F$3:$G$999,2,0),0)</f>
        <v>2042.2900000000002</v>
      </c>
      <c r="E45" s="45">
        <f>VLOOKUP(B45,Objetivos!$D$5:$E$175,2,0)</f>
        <v>7671.2297397894745</v>
      </c>
      <c r="F45" s="46">
        <f t="shared" si="0"/>
        <v>0.26622719815142021</v>
      </c>
      <c r="G45" s="166">
        <f>IF(D45="",0,RANK($F45,F44:F45,0))</f>
        <v>2</v>
      </c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6.8" x14ac:dyDescent="0.35">
      <c r="A46" s="167">
        <v>56</v>
      </c>
      <c r="B46" s="70">
        <v>5817</v>
      </c>
      <c r="C46" s="60" t="s">
        <v>587</v>
      </c>
      <c r="D46" s="47">
        <f>IFERROR(VLOOKUP(B46,'Vta RdV'!$F$3:$G$999,2,0),0)</f>
        <v>7704.2999999999993</v>
      </c>
      <c r="E46" s="47">
        <f>VLOOKUP(B46,Objetivos!$D$5:$E$175,2,0)</f>
        <v>34471.080624000002</v>
      </c>
      <c r="F46" s="48">
        <f t="shared" si="0"/>
        <v>0.22350039106798381</v>
      </c>
      <c r="G46" s="168">
        <f>IF(D46="",0,RANK($F46,F46:F47,0))</f>
        <v>1</v>
      </c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7.399999999999999" thickBot="1" x14ac:dyDescent="0.4">
      <c r="A47" s="169">
        <v>56</v>
      </c>
      <c r="B47" s="71">
        <v>52971</v>
      </c>
      <c r="C47" s="61" t="s">
        <v>588</v>
      </c>
      <c r="D47" s="49">
        <f>IFERROR(VLOOKUP(B47,'Vta RdV'!$F$3:$G$999,2,0),0)</f>
        <v>5722.49</v>
      </c>
      <c r="E47" s="49">
        <f>VLOOKUP(B47,Objetivos!$D$5:$E$175,2,0)</f>
        <v>30381.712322947373</v>
      </c>
      <c r="F47" s="50">
        <f t="shared" si="0"/>
        <v>0.18835310989623816</v>
      </c>
      <c r="G47" s="170">
        <f>IF(D47="",0,RANK($F47,F46:F47,0))</f>
        <v>2</v>
      </c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6.8" x14ac:dyDescent="0.35">
      <c r="A48" s="163">
        <v>56</v>
      </c>
      <c r="B48" s="68">
        <v>1533</v>
      </c>
      <c r="C48" s="58" t="s">
        <v>245</v>
      </c>
      <c r="D48" s="43">
        <f>IFERROR(VLOOKUP(B48,'Vta RdV'!$F$3:$G$999,2,0),0)</f>
        <v>10941.32</v>
      </c>
      <c r="E48" s="43">
        <f>VLOOKUP(B48,Objetivos!$D$5:$E$175,2,0)</f>
        <v>25967.554122526315</v>
      </c>
      <c r="F48" s="51">
        <f t="shared" si="0"/>
        <v>0.4213458051680205</v>
      </c>
      <c r="G48" s="164">
        <f>IF(D48="",0,RANK($F48,F48:F49,0))</f>
        <v>1</v>
      </c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7.399999999999999" thickBot="1" x14ac:dyDescent="0.4">
      <c r="A49" s="165">
        <v>56</v>
      </c>
      <c r="B49" s="69">
        <v>52508</v>
      </c>
      <c r="C49" s="59" t="s">
        <v>589</v>
      </c>
      <c r="D49" s="45">
        <f>IFERROR(VLOOKUP(B49,'Vta RdV'!$F$3:$G$999,2,0),0)</f>
        <v>5415.44</v>
      </c>
      <c r="E49" s="45">
        <f>VLOOKUP(B49,Objetivos!$D$5:$E$175,2,0)</f>
        <v>22767.113728</v>
      </c>
      <c r="F49" s="46">
        <f t="shared" si="0"/>
        <v>0.23786238627779385</v>
      </c>
      <c r="G49" s="166">
        <f>IF(D49="",0,RANK($F49,F48:F49,0))</f>
        <v>2</v>
      </c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6.8" x14ac:dyDescent="0.35">
      <c r="A50" s="167">
        <v>56</v>
      </c>
      <c r="B50" s="70">
        <v>503</v>
      </c>
      <c r="C50" s="60" t="s">
        <v>249</v>
      </c>
      <c r="D50" s="47">
        <f>IFERROR(VLOOKUP(B50,'Vta RdV'!$F$3:$G$999,2,0),0)</f>
        <v>4943.6299999999992</v>
      </c>
      <c r="E50" s="47">
        <f>VLOOKUP(B50,Objetivos!$D$5:$E$175,2,0)</f>
        <v>22685.392650526315</v>
      </c>
      <c r="F50" s="48">
        <f t="shared" si="0"/>
        <v>0.21792128865291224</v>
      </c>
      <c r="G50" s="168">
        <f>IF(D50="",0,RANK($F50,F50:F51,0))</f>
        <v>1</v>
      </c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7.399999999999999" thickBot="1" x14ac:dyDescent="0.4">
      <c r="A51" s="169">
        <v>56</v>
      </c>
      <c r="B51" s="71">
        <v>42235</v>
      </c>
      <c r="C51" s="61" t="s">
        <v>590</v>
      </c>
      <c r="D51" s="49">
        <f>IFERROR(VLOOKUP(B51,'Vta RdV'!$F$3:$G$999,2,0),0)</f>
        <v>3923.5699999999997</v>
      </c>
      <c r="E51" s="49">
        <f>VLOOKUP(B51,Objetivos!$D$5:$E$175,2,0)</f>
        <v>20290.027673263157</v>
      </c>
      <c r="F51" s="50">
        <f t="shared" si="0"/>
        <v>0.1933743050124184</v>
      </c>
      <c r="G51" s="170">
        <f>IF(D51="",0,RANK($F51,F50:F51,0))</f>
        <v>2</v>
      </c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6.8" x14ac:dyDescent="0.35">
      <c r="A52" s="163">
        <v>56</v>
      </c>
      <c r="B52" s="68">
        <v>58001</v>
      </c>
      <c r="C52" s="58" t="s">
        <v>591</v>
      </c>
      <c r="D52" s="43">
        <f>IFERROR(VLOOKUP(B52,'Vta RdV'!$F$3:$G$999,2,0),0)</f>
        <v>4709.6399999999994</v>
      </c>
      <c r="E52" s="43">
        <f>VLOOKUP(B52,Objetivos!$D$5:$E$175,2,0)</f>
        <v>20015.768136000002</v>
      </c>
      <c r="F52" s="51">
        <f t="shared" si="0"/>
        <v>0.23529649064675789</v>
      </c>
      <c r="G52" s="164">
        <f>IF(D52="",0,RANK($F52,F52:F53,0))</f>
        <v>1</v>
      </c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7.399999999999999" thickBot="1" x14ac:dyDescent="0.4">
      <c r="A53" s="165">
        <v>56</v>
      </c>
      <c r="B53" s="69">
        <v>7972</v>
      </c>
      <c r="C53" s="59" t="s">
        <v>246</v>
      </c>
      <c r="D53" s="45">
        <f>IFERROR(VLOOKUP(B53,'Vta RdV'!$F$3:$G$999,2,0),0)</f>
        <v>3697.09</v>
      </c>
      <c r="E53" s="45">
        <f>VLOOKUP(B53,Objetivos!$D$5:$E$175,2,0)</f>
        <v>19090.044464000002</v>
      </c>
      <c r="F53" s="46">
        <f t="shared" si="0"/>
        <v>0.19366586636149385</v>
      </c>
      <c r="G53" s="166">
        <f>IF(D53="",0,RANK($F53,F52:F53,0))</f>
        <v>2</v>
      </c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6.8" x14ac:dyDescent="0.35">
      <c r="A54" s="167">
        <v>56</v>
      </c>
      <c r="B54" s="70">
        <v>39781</v>
      </c>
      <c r="C54" s="60" t="s">
        <v>247</v>
      </c>
      <c r="D54" s="47">
        <f>IFERROR(VLOOKUP(B54,'Vta RdV'!$F$3:$G$999,2,0),0)</f>
        <v>3391.6599999999994</v>
      </c>
      <c r="E54" s="47">
        <f>VLOOKUP(B54,Objetivos!$D$5:$E$175,2,0)</f>
        <v>17039.400176000003</v>
      </c>
      <c r="F54" s="48">
        <f t="shared" si="0"/>
        <v>0.19904808649175063</v>
      </c>
      <c r="G54" s="168">
        <f>IF(D54="",0,RANK($F54,F54:F55,0))</f>
        <v>1</v>
      </c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7.399999999999999" thickBot="1" x14ac:dyDescent="0.4">
      <c r="A55" s="169">
        <v>56</v>
      </c>
      <c r="B55" s="71">
        <v>1531</v>
      </c>
      <c r="C55" s="61" t="s">
        <v>244</v>
      </c>
      <c r="D55" s="49">
        <f>IFERROR(VLOOKUP(B55,'Vta RdV'!$F$3:$G$999,2,0),0)</f>
        <v>1421.75</v>
      </c>
      <c r="E55" s="49">
        <f>VLOOKUP(B55,Objetivos!$D$5:$E$175,2,0)</f>
        <v>16567.483768000002</v>
      </c>
      <c r="F55" s="50">
        <f t="shared" si="0"/>
        <v>8.5815686914756592E-2</v>
      </c>
      <c r="G55" s="170">
        <f>IF(D55="",0,RANK($F55,F54:F55,0))</f>
        <v>2</v>
      </c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6.8" x14ac:dyDescent="0.35">
      <c r="A56" s="163">
        <v>56</v>
      </c>
      <c r="B56" s="68">
        <v>54198</v>
      </c>
      <c r="C56" s="58" t="s">
        <v>592</v>
      </c>
      <c r="D56" s="43">
        <f>IFERROR(VLOOKUP(B56,'Vta RdV'!$F$3:$G$999,2,0),0)</f>
        <v>4034.27</v>
      </c>
      <c r="E56" s="43">
        <f>VLOOKUP(B56,Objetivos!$D$5:$E$175,2,0)</f>
        <v>11592.768960000001</v>
      </c>
      <c r="F56" s="51">
        <f t="shared" si="0"/>
        <v>0.34799882702052914</v>
      </c>
      <c r="G56" s="164">
        <f>IF(D56="",0,RANK($F56,F56:F57,0))</f>
        <v>1</v>
      </c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7.399999999999999" thickBot="1" x14ac:dyDescent="0.4">
      <c r="A57" s="165">
        <v>56</v>
      </c>
      <c r="B57" s="69">
        <v>4883</v>
      </c>
      <c r="C57" s="59" t="s">
        <v>248</v>
      </c>
      <c r="D57" s="56">
        <f>IFERROR(VLOOKUP(B57,'Vta RdV'!$F$3:$G$999,2,0),0)</f>
        <v>1650.67</v>
      </c>
      <c r="E57" s="56">
        <f>VLOOKUP(B57,Objetivos!$D$5:$E$175,2,0)</f>
        <v>10749.747407999999</v>
      </c>
      <c r="F57" s="57">
        <f t="shared" si="0"/>
        <v>0.15355430572922726</v>
      </c>
      <c r="G57" s="171">
        <f>IF(D57="",0,RANK($F57,F56:F57,0))</f>
        <v>2</v>
      </c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6.8" x14ac:dyDescent="0.35">
      <c r="A58" s="167">
        <v>57</v>
      </c>
      <c r="B58" s="70">
        <v>1526</v>
      </c>
      <c r="C58" s="60" t="s">
        <v>254</v>
      </c>
      <c r="D58" s="64">
        <f>IFERROR(VLOOKUP(B58,'Vta RdV'!$F$3:$G$999,2,0),0)</f>
        <v>19520.119999999995</v>
      </c>
      <c r="E58" s="64">
        <f>VLOOKUP(B58,Objetivos!$D$5:$E$175,2,0)</f>
        <v>45169.254951251452</v>
      </c>
      <c r="F58" s="65">
        <f t="shared" si="0"/>
        <v>0.43215501387098204</v>
      </c>
      <c r="G58" s="174">
        <f>IF(D58="",0,RANK($F58,F58:F59,0))</f>
        <v>1</v>
      </c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7.399999999999999" thickBot="1" x14ac:dyDescent="0.4">
      <c r="A59" s="169">
        <v>57</v>
      </c>
      <c r="B59" s="71">
        <v>2685</v>
      </c>
      <c r="C59" s="61" t="s">
        <v>593</v>
      </c>
      <c r="D59" s="49">
        <f>IFERROR(VLOOKUP(B59,'Vta RdV'!$F$3:$G$999,2,0),0)</f>
        <v>5465.57</v>
      </c>
      <c r="E59" s="49">
        <f>VLOOKUP(B59,Objetivos!$D$5:$E$175,2,0)</f>
        <v>34545.692880000002</v>
      </c>
      <c r="F59" s="50">
        <f t="shared" si="0"/>
        <v>0.15821277688612392</v>
      </c>
      <c r="G59" s="170">
        <f>IF(D59="",0,RANK($F59,F58:F59,0))</f>
        <v>2</v>
      </c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6.8" x14ac:dyDescent="0.35">
      <c r="A60" s="163">
        <v>57</v>
      </c>
      <c r="B60" s="68">
        <v>6</v>
      </c>
      <c r="C60" s="58" t="s">
        <v>251</v>
      </c>
      <c r="D60" s="62">
        <f>IFERROR(VLOOKUP(B60,'Vta RdV'!$F$3:$G$999,2,0),0)</f>
        <v>5096.6999999999989</v>
      </c>
      <c r="E60" s="62">
        <f>VLOOKUP(B60,Objetivos!$D$5:$E$175,2,0)</f>
        <v>28192.043498526316</v>
      </c>
      <c r="F60" s="63">
        <f t="shared" ref="F60:F124" si="2">+D60/E60</f>
        <v>0.18078505023115543</v>
      </c>
      <c r="G60" s="175">
        <f>IF(D60="",0,RANK($F60,F60:F61,0))</f>
        <v>2</v>
      </c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7.399999999999999" thickBot="1" x14ac:dyDescent="0.4">
      <c r="A61" s="165">
        <v>57</v>
      </c>
      <c r="B61" s="69">
        <v>13112</v>
      </c>
      <c r="C61" s="59" t="s">
        <v>252</v>
      </c>
      <c r="D61" s="45">
        <f>IFERROR(VLOOKUP(B61,'Vta RdV'!$F$3:$G$999,2,0),0)</f>
        <v>5434.55</v>
      </c>
      <c r="E61" s="45">
        <f>VLOOKUP(B61,Objetivos!$D$5:$E$175,2,0)</f>
        <v>24903.673423999993</v>
      </c>
      <c r="F61" s="46">
        <f t="shared" si="2"/>
        <v>0.21822282630652609</v>
      </c>
      <c r="G61" s="166">
        <f>IF(D61="",0,RANK($F61,F60:F61,0))</f>
        <v>1</v>
      </c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6.8" x14ac:dyDescent="0.35">
      <c r="A62" s="167">
        <v>57</v>
      </c>
      <c r="B62" s="70">
        <v>52813</v>
      </c>
      <c r="C62" s="60" t="s">
        <v>188</v>
      </c>
      <c r="D62" s="47">
        <f>IFERROR(VLOOKUP(B62,'Vta RdV'!$F$3:$G$999,2,0),0)</f>
        <v>6374.4100000000017</v>
      </c>
      <c r="E62" s="47">
        <f>VLOOKUP(B62,Objetivos!$D$5:$E$175,2,0)</f>
        <v>23408.925415111116</v>
      </c>
      <c r="F62" s="48">
        <f t="shared" si="2"/>
        <v>0.27230681831662129</v>
      </c>
      <c r="G62" s="168">
        <f>IF(D62="",0,RANK($F62,F62:F63,0))</f>
        <v>1</v>
      </c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7.399999999999999" thickBot="1" x14ac:dyDescent="0.4">
      <c r="A63" s="169">
        <v>57</v>
      </c>
      <c r="B63" s="71">
        <v>12</v>
      </c>
      <c r="C63" s="61" t="s">
        <v>250</v>
      </c>
      <c r="D63" s="49">
        <f>IFERROR(VLOOKUP(B63,'Vta RdV'!$F$3:$G$999,2,0),0)</f>
        <v>3924.2300000000005</v>
      </c>
      <c r="E63" s="49">
        <f>VLOOKUP(B63,Objetivos!$D$5:$E$175,2,0)</f>
        <v>22918.074424000002</v>
      </c>
      <c r="F63" s="50">
        <f t="shared" si="2"/>
        <v>0.17122860880015789</v>
      </c>
      <c r="G63" s="170">
        <f>IF(D63="",0,RANK($F63,F62:F63,0))</f>
        <v>2</v>
      </c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6.8" x14ac:dyDescent="0.35">
      <c r="A64" s="163">
        <v>57</v>
      </c>
      <c r="B64" s="68">
        <v>7131</v>
      </c>
      <c r="C64" s="58" t="s">
        <v>562</v>
      </c>
      <c r="D64" s="43">
        <f>IFERROR(VLOOKUP(B64,'Vta RdV'!$F$3:$G$999,2,0),0)</f>
        <v>3407.9199999999996</v>
      </c>
      <c r="E64" s="43">
        <f>VLOOKUP(B64,Objetivos!$D$5:$E$175,2,0)</f>
        <v>20157.810892210531</v>
      </c>
      <c r="F64" s="51">
        <f t="shared" si="2"/>
        <v>0.16906200867857646</v>
      </c>
      <c r="G64" s="164">
        <f>IF(D64="",0,RANK($F64,F64:F65,0))</f>
        <v>2</v>
      </c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7.399999999999999" thickBot="1" x14ac:dyDescent="0.4">
      <c r="A65" s="165">
        <v>57</v>
      </c>
      <c r="B65" s="69">
        <v>545</v>
      </c>
      <c r="C65" s="59" t="s">
        <v>258</v>
      </c>
      <c r="D65" s="45">
        <f>IFERROR(VLOOKUP(B65,'Vta RdV'!$F$3:$G$999,2,0),0)</f>
        <v>5544.329999999999</v>
      </c>
      <c r="E65" s="45">
        <f>VLOOKUP(B65,Objetivos!$D$5:$E$175,2,0)</f>
        <v>18059.378679999998</v>
      </c>
      <c r="F65" s="46">
        <f t="shared" si="2"/>
        <v>0.30700557855515326</v>
      </c>
      <c r="G65" s="166">
        <f>IF(D65="",0,RANK($F65,F64:F65,0))</f>
        <v>1</v>
      </c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6.8" x14ac:dyDescent="0.35">
      <c r="A66" s="167">
        <v>57</v>
      </c>
      <c r="B66" s="70">
        <v>30342</v>
      </c>
      <c r="C66" s="60" t="s">
        <v>256</v>
      </c>
      <c r="D66" s="47">
        <f>IFERROR(VLOOKUP(B66,'Vta RdV'!$F$3:$G$999,2,0),0)</f>
        <v>2294.0700000000002</v>
      </c>
      <c r="E66" s="47">
        <f>VLOOKUP(B66,Objetivos!$D$5:$E$175,2,0)</f>
        <v>17865.379671999999</v>
      </c>
      <c r="F66" s="48">
        <f t="shared" si="2"/>
        <v>0.12840868999808852</v>
      </c>
      <c r="G66" s="168">
        <f>IF(D66="",0,RANK($F66,F66:F67,0))</f>
        <v>2</v>
      </c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7.399999999999999" thickBot="1" x14ac:dyDescent="0.4">
      <c r="A67" s="169">
        <v>57</v>
      </c>
      <c r="B67" s="71">
        <v>25060</v>
      </c>
      <c r="C67" s="61" t="s">
        <v>257</v>
      </c>
      <c r="D67" s="49">
        <f>IFERROR(VLOOKUP(B67,'Vta RdV'!$F$3:$G$999,2,0),0)</f>
        <v>3361.6000000000004</v>
      </c>
      <c r="E67" s="49">
        <f>VLOOKUP(B67,Objetivos!$D$5:$E$175,2,0)</f>
        <v>16261.577288</v>
      </c>
      <c r="F67" s="50">
        <f t="shared" si="2"/>
        <v>0.20672041465993862</v>
      </c>
      <c r="G67" s="170">
        <f>IF(D67="",0,RANK($F67,F66:F67,0))</f>
        <v>1</v>
      </c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6.8" x14ac:dyDescent="0.35">
      <c r="A68" s="163">
        <v>57</v>
      </c>
      <c r="B68" s="68">
        <v>526</v>
      </c>
      <c r="C68" s="58" t="s">
        <v>253</v>
      </c>
      <c r="D68" s="43">
        <f>IFERROR(VLOOKUP(B68,'Vta RdV'!$F$3:$G$999,2,0),0)</f>
        <v>1573.64</v>
      </c>
      <c r="E68" s="43">
        <f>VLOOKUP(B68,Objetivos!$D$5:$E$175,2,0)</f>
        <v>16046.184728280703</v>
      </c>
      <c r="F68" s="51">
        <f t="shared" si="2"/>
        <v>9.8069418160600386E-2</v>
      </c>
      <c r="G68" s="164">
        <f>IF(D68="",0,RANK($F68,F68:F69,0))</f>
        <v>2</v>
      </c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7.399999999999999" thickBot="1" x14ac:dyDescent="0.4">
      <c r="A69" s="165">
        <v>57</v>
      </c>
      <c r="B69" s="69">
        <v>4352</v>
      </c>
      <c r="C69" s="59" t="s">
        <v>255</v>
      </c>
      <c r="D69" s="45">
        <f>IFERROR(VLOOKUP(B69,'Vta RdV'!$F$3:$G$999,2,0),0)</f>
        <v>1542.05</v>
      </c>
      <c r="E69" s="45">
        <f>VLOOKUP(B69,Objetivos!$D$5:$E$175,2,0)</f>
        <v>15030.507567999997</v>
      </c>
      <c r="F69" s="46">
        <f t="shared" si="2"/>
        <v>0.10259467240368048</v>
      </c>
      <c r="G69" s="166">
        <f>IF(D69="",0,RANK($F69,F68:F69,0))</f>
        <v>1</v>
      </c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6.8" x14ac:dyDescent="0.35">
      <c r="A70" s="167">
        <v>57</v>
      </c>
      <c r="B70" s="70">
        <v>2421</v>
      </c>
      <c r="C70" s="60" t="s">
        <v>594</v>
      </c>
      <c r="D70" s="47">
        <f>IFERROR(VLOOKUP(B70,'Vta RdV'!$F$3:$G$999,2,0),0)</f>
        <v>5882.49</v>
      </c>
      <c r="E70" s="47">
        <f>VLOOKUP(B70,Objetivos!$D$5:$E$175,2,0)</f>
        <v>14801.565031999999</v>
      </c>
      <c r="F70" s="48">
        <f t="shared" si="2"/>
        <v>0.39742351482984722</v>
      </c>
      <c r="G70" s="168">
        <f>IF(D70="",0,RANK($F70,F70:F71,0))</f>
        <v>1</v>
      </c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7.399999999999999" thickBot="1" x14ac:dyDescent="0.4">
      <c r="A71" s="169">
        <v>57</v>
      </c>
      <c r="B71" s="71">
        <v>5014</v>
      </c>
      <c r="C71" s="61" t="s">
        <v>561</v>
      </c>
      <c r="D71" s="49">
        <f>IFERROR(VLOOKUP(B71,'Vta RdV'!$F$3:$G$999,2,0),0)</f>
        <v>2646.59</v>
      </c>
      <c r="E71" s="49">
        <f>VLOOKUP(B71,Objetivos!$D$5:$E$175,2,0)</f>
        <v>10136.669248</v>
      </c>
      <c r="F71" s="50">
        <f t="shared" si="2"/>
        <v>0.26109069313099875</v>
      </c>
      <c r="G71" s="170">
        <f>IF(D71="",0,RANK($F71,F70:F71,0))</f>
        <v>2</v>
      </c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6.8" x14ac:dyDescent="0.35">
      <c r="A72" s="163">
        <v>58</v>
      </c>
      <c r="B72" s="68">
        <v>2565</v>
      </c>
      <c r="C72" s="58" t="s">
        <v>265</v>
      </c>
      <c r="D72" s="43">
        <f>IFERROR(VLOOKUP(B72,'Vta RdV'!$F$3:$G$999,2,0),0)</f>
        <v>10680.130000000001</v>
      </c>
      <c r="E72" s="43">
        <f>VLOOKUP(B72,Objetivos!$D$5:$E$175,2,0)</f>
        <v>35265.013921684214</v>
      </c>
      <c r="F72" s="51">
        <f t="shared" si="2"/>
        <v>0.30285341794329657</v>
      </c>
      <c r="G72" s="164">
        <f>IF(D72="",0,RANK($F72,F72:F73,0))</f>
        <v>1</v>
      </c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7.399999999999999" thickBot="1" x14ac:dyDescent="0.4">
      <c r="A73" s="165">
        <v>58</v>
      </c>
      <c r="B73" s="69">
        <v>7262</v>
      </c>
      <c r="C73" s="59" t="s">
        <v>266</v>
      </c>
      <c r="D73" s="45">
        <f>IFERROR(VLOOKUP(B73,'Vta RdV'!$F$3:$G$999,2,0),0)</f>
        <v>7890.2999999999993</v>
      </c>
      <c r="E73" s="45">
        <f>VLOOKUP(B73,Objetivos!$D$5:$E$175,2,0)</f>
        <v>32506.964984000002</v>
      </c>
      <c r="F73" s="46">
        <f t="shared" si="2"/>
        <v>0.24272644351398606</v>
      </c>
      <c r="G73" s="166">
        <f>IF(D73="",0,RANK($F73,F72:F73,0))</f>
        <v>2</v>
      </c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6.8" x14ac:dyDescent="0.35">
      <c r="A74" s="167">
        <v>58</v>
      </c>
      <c r="B74" s="70">
        <v>5757</v>
      </c>
      <c r="C74" s="60" t="s">
        <v>260</v>
      </c>
      <c r="D74" s="47">
        <f>IFERROR(VLOOKUP(B74,'Vta RdV'!$F$3:$G$999,2,0),0)</f>
        <v>8066.8400000000011</v>
      </c>
      <c r="E74" s="47">
        <f>VLOOKUP(B74,Objetivos!$D$5:$E$175,2,0)</f>
        <v>30094.948100210524</v>
      </c>
      <c r="F74" s="48">
        <f t="shared" si="2"/>
        <v>0.26804631704759679</v>
      </c>
      <c r="G74" s="168">
        <f>IF(D74="",0,RANK($F74,F74:F75,0))</f>
        <v>1</v>
      </c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7.399999999999999" thickBot="1" x14ac:dyDescent="0.4">
      <c r="A75" s="169">
        <v>58</v>
      </c>
      <c r="B75" s="71">
        <v>10515</v>
      </c>
      <c r="C75" s="61" t="s">
        <v>259</v>
      </c>
      <c r="D75" s="49">
        <f>IFERROR(VLOOKUP(B75,'Vta RdV'!$F$3:$G$999,2,0),0)</f>
        <v>5700.7299999999987</v>
      </c>
      <c r="E75" s="49">
        <f>VLOOKUP(B75,Objetivos!$D$5:$E$175,2,0)</f>
        <v>25492.224631999998</v>
      </c>
      <c r="F75" s="50">
        <f t="shared" si="2"/>
        <v>0.22362622651786773</v>
      </c>
      <c r="G75" s="170">
        <f>IF(D75="",0,RANK($F75,F74:F75,0))</f>
        <v>2</v>
      </c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6.8" x14ac:dyDescent="0.35">
      <c r="A76" s="163">
        <v>58</v>
      </c>
      <c r="B76" s="68">
        <v>677</v>
      </c>
      <c r="C76" s="58" t="s">
        <v>269</v>
      </c>
      <c r="D76" s="43">
        <f>IFERROR(VLOOKUP(B76,'Vta RdV'!$F$3:$G$999,2,0),0)</f>
        <v>5029.4400000000005</v>
      </c>
      <c r="E76" s="43">
        <f>VLOOKUP(B76,Objetivos!$D$5:$E$175,2,0)</f>
        <v>25114.576448000003</v>
      </c>
      <c r="F76" s="51">
        <f t="shared" si="2"/>
        <v>0.200259797747874</v>
      </c>
      <c r="G76" s="164">
        <f>IF(D76="",0,RANK($F76,F76:F77,0))</f>
        <v>2</v>
      </c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7.399999999999999" thickBot="1" x14ac:dyDescent="0.4">
      <c r="A77" s="165">
        <v>58</v>
      </c>
      <c r="B77" s="69">
        <v>571</v>
      </c>
      <c r="C77" s="59" t="s">
        <v>267</v>
      </c>
      <c r="D77" s="45">
        <f>IFERROR(VLOOKUP(B77,'Vta RdV'!$F$3:$G$999,2,0),0)</f>
        <v>9979.3500000000022</v>
      </c>
      <c r="E77" s="45">
        <f>VLOOKUP(B77,Objetivos!$D$5:$E$175,2,0)</f>
        <v>24061.109365473683</v>
      </c>
      <c r="F77" s="46">
        <f t="shared" si="2"/>
        <v>0.41475020326036166</v>
      </c>
      <c r="G77" s="166">
        <f>IF(D77="",0,RANK($F77,F76:F77,0))</f>
        <v>1</v>
      </c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6.8" x14ac:dyDescent="0.35">
      <c r="A78" s="167">
        <v>58</v>
      </c>
      <c r="B78" s="70">
        <v>7481</v>
      </c>
      <c r="C78" s="60" t="s">
        <v>595</v>
      </c>
      <c r="D78" s="47">
        <f>IFERROR(VLOOKUP(B78,'Vta RdV'!$F$3:$G$999,2,0),0)</f>
        <v>6608.9999999999991</v>
      </c>
      <c r="E78" s="47">
        <f>VLOOKUP(B78,Objetivos!$D$5:$E$175,2,0)</f>
        <v>22331.308359999995</v>
      </c>
      <c r="F78" s="48">
        <f t="shared" si="2"/>
        <v>0.29595220725347599</v>
      </c>
      <c r="G78" s="168">
        <f>IF(D78="",0,RANK($F78,F78:F79,0))</f>
        <v>2</v>
      </c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7.399999999999999" thickBot="1" x14ac:dyDescent="0.4">
      <c r="A79" s="169">
        <v>58</v>
      </c>
      <c r="B79" s="71">
        <v>306</v>
      </c>
      <c r="C79" s="61" t="s">
        <v>263</v>
      </c>
      <c r="D79" s="49">
        <f>IFERROR(VLOOKUP(B79,'Vta RdV'!$F$3:$G$999,2,0),0)</f>
        <v>12254.990000000002</v>
      </c>
      <c r="E79" s="49">
        <f>VLOOKUP(B79,Objetivos!$D$5:$E$175,2,0)</f>
        <v>21646.774210105265</v>
      </c>
      <c r="F79" s="50">
        <f t="shared" si="2"/>
        <v>0.56613469891874513</v>
      </c>
      <c r="G79" s="170">
        <f>IF(D79="",0,RANK($F79,F78:F79,0))</f>
        <v>1</v>
      </c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6.8" x14ac:dyDescent="0.35">
      <c r="A80" s="163">
        <v>58</v>
      </c>
      <c r="B80" s="68">
        <v>7859</v>
      </c>
      <c r="C80" s="58" t="s">
        <v>268</v>
      </c>
      <c r="D80" s="43">
        <f>IFERROR(VLOOKUP(B80,'Vta RdV'!$F$3:$G$999,2,0),0)</f>
        <v>4644.99</v>
      </c>
      <c r="E80" s="43">
        <f>VLOOKUP(B80,Objetivos!$D$5:$E$175,2,0)</f>
        <v>21502.831748631583</v>
      </c>
      <c r="F80" s="51">
        <f t="shared" si="2"/>
        <v>0.2160175949986495</v>
      </c>
      <c r="G80" s="164">
        <f>IF(D80="",0,RANK($F80,F80:F81,0))</f>
        <v>2</v>
      </c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7.399999999999999" thickBot="1" x14ac:dyDescent="0.4">
      <c r="A81" s="165">
        <v>58</v>
      </c>
      <c r="B81" s="69">
        <v>1578</v>
      </c>
      <c r="C81" s="59" t="s">
        <v>262</v>
      </c>
      <c r="D81" s="45">
        <f>IFERROR(VLOOKUP(B81,'Vta RdV'!$F$3:$G$999,2,0),0)</f>
        <v>4744.4299999999994</v>
      </c>
      <c r="E81" s="45">
        <f>VLOOKUP(B81,Objetivos!$D$5:$E$175,2,0)</f>
        <v>20635.046194947372</v>
      </c>
      <c r="F81" s="46">
        <f t="shared" si="2"/>
        <v>0.22992097789253821</v>
      </c>
      <c r="G81" s="166">
        <f>IF(D81="",0,RANK($F81,F80:F81,0))</f>
        <v>1</v>
      </c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6.8" x14ac:dyDescent="0.35">
      <c r="A82" s="167">
        <v>58</v>
      </c>
      <c r="B82" s="70">
        <v>6558</v>
      </c>
      <c r="C82" s="60" t="s">
        <v>261</v>
      </c>
      <c r="D82" s="47">
        <f>IFERROR(VLOOKUP(B82,'Vta RdV'!$F$3:$G$999,2,0),0)</f>
        <v>6834.99</v>
      </c>
      <c r="E82" s="47">
        <f>VLOOKUP(B82,Objetivos!$D$5:$E$175,2,0)</f>
        <v>19645.564375111113</v>
      </c>
      <c r="F82" s="48">
        <f t="shared" si="2"/>
        <v>0.34791517665225347</v>
      </c>
      <c r="G82" s="168">
        <f>IF(D82="",0,RANK($F82,F82:F83,0))</f>
        <v>2</v>
      </c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7.399999999999999" thickBot="1" x14ac:dyDescent="0.4">
      <c r="A83" s="169">
        <v>58</v>
      </c>
      <c r="B83" s="71">
        <v>572</v>
      </c>
      <c r="C83" s="61" t="s">
        <v>596</v>
      </c>
      <c r="D83" s="49">
        <f>IFERROR(VLOOKUP(B83,'Vta RdV'!$F$3:$G$999,2,0),0)</f>
        <v>7545.6599999999989</v>
      </c>
      <c r="E83" s="49">
        <f>VLOOKUP(B83,Objetivos!$D$5:$E$175,2,0)</f>
        <v>17478.956879999998</v>
      </c>
      <c r="F83" s="50">
        <f t="shared" si="2"/>
        <v>0.43169967474626553</v>
      </c>
      <c r="G83" s="170">
        <f>IF(D83="",0,RANK($F83,F82:F83,0))</f>
        <v>1</v>
      </c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6.8" x14ac:dyDescent="0.35">
      <c r="A84" s="163">
        <v>58</v>
      </c>
      <c r="B84" s="68">
        <v>1576</v>
      </c>
      <c r="C84" s="58" t="s">
        <v>597</v>
      </c>
      <c r="D84" s="43">
        <f>IFERROR(VLOOKUP(B84,'Vta RdV'!$F$3:$G$999,2,0),0)</f>
        <v>5458.4</v>
      </c>
      <c r="E84" s="43">
        <f>VLOOKUP(B84,Objetivos!$D$5:$E$175,2,0)</f>
        <v>16055.133211555558</v>
      </c>
      <c r="F84" s="51">
        <f t="shared" si="2"/>
        <v>0.33997849336256886</v>
      </c>
      <c r="G84" s="164">
        <f>IF(D84="",0,RANK($F84,F84:F85,0))</f>
        <v>2</v>
      </c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7.399999999999999" thickBot="1" x14ac:dyDescent="0.4">
      <c r="A85" s="165">
        <v>58</v>
      </c>
      <c r="B85" s="69">
        <v>251</v>
      </c>
      <c r="C85" s="59" t="s">
        <v>264</v>
      </c>
      <c r="D85" s="45">
        <f>IFERROR(VLOOKUP(B85,'Vta RdV'!$F$3:$G$999,2,0),0)</f>
        <v>6815.9800000000005</v>
      </c>
      <c r="E85" s="45">
        <f>VLOOKUP(B85,Objetivos!$D$5:$E$175,2,0)</f>
        <v>13480.773968000001</v>
      </c>
      <c r="F85" s="46">
        <f t="shared" si="2"/>
        <v>0.50560746854590388</v>
      </c>
      <c r="G85" s="166">
        <f>IF(D85="",0,RANK($F85,F84:F85,0))</f>
        <v>1</v>
      </c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6.8" x14ac:dyDescent="0.35">
      <c r="A86" s="167">
        <v>59</v>
      </c>
      <c r="B86" s="70">
        <v>52166</v>
      </c>
      <c r="C86" s="60" t="s">
        <v>271</v>
      </c>
      <c r="D86" s="47">
        <f>IFERROR(VLOOKUP(B86,'Vta RdV'!$F$3:$G$999,2,0),0)</f>
        <v>10016.550000000001</v>
      </c>
      <c r="E86" s="47">
        <f>VLOOKUP(B86,Objetivos!$D$5:$E$175,2,0)</f>
        <v>29597.339567999996</v>
      </c>
      <c r="F86" s="48">
        <f t="shared" si="2"/>
        <v>0.33842737712918219</v>
      </c>
      <c r="G86" s="168">
        <f>IF(D86="",0,RANK($F86,F86:F87,0))</f>
        <v>1</v>
      </c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7.399999999999999" thickBot="1" x14ac:dyDescent="0.4">
      <c r="A87" s="169">
        <v>59</v>
      </c>
      <c r="B87" s="71">
        <v>1287</v>
      </c>
      <c r="C87" s="61" t="s">
        <v>272</v>
      </c>
      <c r="D87" s="49">
        <f>IFERROR(VLOOKUP(B87,'Vta RdV'!$F$3:$G$999,2,0),0)</f>
        <v>4356.3499999999995</v>
      </c>
      <c r="E87" s="49">
        <f>VLOOKUP(B87,Objetivos!$D$5:$E$175,2,0)</f>
        <v>28811.219280000001</v>
      </c>
      <c r="F87" s="50">
        <f t="shared" si="2"/>
        <v>0.15120325029159956</v>
      </c>
      <c r="G87" s="170">
        <f>IF(D87="",0,RANK($F87,F86:F87,0))</f>
        <v>2</v>
      </c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6.8" x14ac:dyDescent="0.35">
      <c r="A88" s="163">
        <v>59</v>
      </c>
      <c r="B88" s="68">
        <v>916</v>
      </c>
      <c r="C88" s="58" t="s">
        <v>276</v>
      </c>
      <c r="D88" s="43">
        <f>IFERROR(VLOOKUP(B88,'Vta RdV'!$F$3:$G$999,2,0),0)</f>
        <v>7819.9199999999973</v>
      </c>
      <c r="E88" s="43">
        <f>VLOOKUP(B88,Objetivos!$D$5:$E$175,2,0)</f>
        <v>28224.3704</v>
      </c>
      <c r="F88" s="51">
        <f t="shared" si="2"/>
        <v>0.27706269047546223</v>
      </c>
      <c r="G88" s="164">
        <f>IF(D88="",0,RANK($F88,F88:F89,0))</f>
        <v>2</v>
      </c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7.399999999999999" thickBot="1" x14ac:dyDescent="0.4">
      <c r="A89" s="165">
        <v>59</v>
      </c>
      <c r="B89" s="69">
        <v>690</v>
      </c>
      <c r="C89" s="59" t="s">
        <v>277</v>
      </c>
      <c r="D89" s="45">
        <f>IFERROR(VLOOKUP(B89,'Vta RdV'!$F$3:$G$999,2,0),0)</f>
        <v>14412.140000000001</v>
      </c>
      <c r="E89" s="45">
        <f>VLOOKUP(B89,Objetivos!$D$5:$E$175,2,0)</f>
        <v>21286.924432421052</v>
      </c>
      <c r="F89" s="46">
        <f t="shared" si="2"/>
        <v>0.67704191113910239</v>
      </c>
      <c r="G89" s="166">
        <f>IF(D89="",0,RANK($F89,F88:F89,0))</f>
        <v>1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6.8" x14ac:dyDescent="0.35">
      <c r="A90" s="167">
        <v>59</v>
      </c>
      <c r="B90" s="70">
        <v>29186</v>
      </c>
      <c r="C90" s="60" t="s">
        <v>571</v>
      </c>
      <c r="D90" s="47">
        <f>IFERROR(VLOOKUP(B90,'Vta RdV'!$F$3:$G$999,2,0),0)</f>
        <v>8268.1799999999985</v>
      </c>
      <c r="E90" s="47">
        <f>VLOOKUP(B90,Objetivos!$D$5:$E$175,2,0)</f>
        <v>20745.274138526314</v>
      </c>
      <c r="F90" s="48">
        <f t="shared" si="2"/>
        <v>0.39855727838491445</v>
      </c>
      <c r="G90" s="168">
        <f>IF(D90="",0,RANK($F90,F90:F91,0))</f>
        <v>1</v>
      </c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7.399999999999999" thickBot="1" x14ac:dyDescent="0.4">
      <c r="A91" s="169">
        <v>59</v>
      </c>
      <c r="B91" s="71">
        <v>1691</v>
      </c>
      <c r="C91" s="61" t="s">
        <v>274</v>
      </c>
      <c r="D91" s="49">
        <f>IFERROR(VLOOKUP(B91,'Vta RdV'!$F$3:$G$999,2,0),0)</f>
        <v>6399.1100000000006</v>
      </c>
      <c r="E91" s="49">
        <f>VLOOKUP(B91,Objetivos!$D$5:$E$175,2,0)</f>
        <v>20570.080328</v>
      </c>
      <c r="F91" s="50">
        <f t="shared" ref="F91:F94" si="3">+D91/E91</f>
        <v>0.31108823582421941</v>
      </c>
      <c r="G91" s="170">
        <f>IF(D91="",0,RANK($F91,F90:F91,0))</f>
        <v>2</v>
      </c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6.8" x14ac:dyDescent="0.35">
      <c r="A92" s="163">
        <v>59</v>
      </c>
      <c r="B92" s="68">
        <v>4118</v>
      </c>
      <c r="C92" s="58" t="s">
        <v>275</v>
      </c>
      <c r="D92" s="43">
        <f>IFERROR(VLOOKUP(B92,'Vta RdV'!$F$3:$G$999,2,0),0)</f>
        <v>7879.11</v>
      </c>
      <c r="E92" s="43">
        <f>VLOOKUP(B92,Objetivos!$D$5:$E$175,2,0)</f>
        <v>20526.934843368421</v>
      </c>
      <c r="F92" s="51">
        <f t="shared" si="3"/>
        <v>0.38384250060332226</v>
      </c>
      <c r="G92" s="164">
        <f>IF(D92="",0,RANK($F92,F92:F93,0))</f>
        <v>1</v>
      </c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7.399999999999999" thickBot="1" x14ac:dyDescent="0.4">
      <c r="A93" s="165">
        <v>59</v>
      </c>
      <c r="B93" s="69">
        <v>7760</v>
      </c>
      <c r="C93" s="59" t="s">
        <v>278</v>
      </c>
      <c r="D93" s="45">
        <f>IFERROR(VLOOKUP(B93,'Vta RdV'!$F$3:$G$999,2,0),0)</f>
        <v>3497.89</v>
      </c>
      <c r="E93" s="45">
        <f>VLOOKUP(B93,Objetivos!$D$5:$E$175,2,0)</f>
        <v>19302.716592000001</v>
      </c>
      <c r="F93" s="46">
        <f t="shared" si="3"/>
        <v>0.18121231710202379</v>
      </c>
      <c r="G93" s="166">
        <f>IF(D93="",0,RANK($F93,F92:F93,0))</f>
        <v>2</v>
      </c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6.8" x14ac:dyDescent="0.35">
      <c r="A94" s="167">
        <v>59</v>
      </c>
      <c r="B94" s="70">
        <v>10052</v>
      </c>
      <c r="C94" s="60" t="s">
        <v>270</v>
      </c>
      <c r="D94" s="47">
        <f>IFERROR(VLOOKUP(B94,'Vta RdV'!$F$3:$G$999,2,0),0)</f>
        <v>6369.1699999999992</v>
      </c>
      <c r="E94" s="47">
        <f>VLOOKUP(B94,Objetivos!$D$5:$E$175,2,0)</f>
        <v>15099.141028210524</v>
      </c>
      <c r="F94" s="48">
        <f t="shared" si="3"/>
        <v>0.42182333340023392</v>
      </c>
      <c r="G94" s="168">
        <f>IF(D94="",0,RANK($F94,F94:F96,0))</f>
        <v>2</v>
      </c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6.8" x14ac:dyDescent="0.35">
      <c r="A95" s="167">
        <v>59</v>
      </c>
      <c r="B95" s="70">
        <v>193</v>
      </c>
      <c r="C95" s="60" t="s">
        <v>598</v>
      </c>
      <c r="D95" s="47">
        <f>IFERROR(VLOOKUP(B95,'Vta RdV'!$F$3:$G$999,2,0),0)</f>
        <v>6453.2900000000009</v>
      </c>
      <c r="E95" s="47">
        <f>VLOOKUP(B95,Objetivos!$D$5:$E$175,2,0)</f>
        <v>14744.658072000002</v>
      </c>
      <c r="F95" s="48">
        <f t="shared" si="2"/>
        <v>0.43766969491511992</v>
      </c>
      <c r="G95" s="168">
        <f>IF(D95="",0,RANK($F95,F94:F96,0))</f>
        <v>1</v>
      </c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7.399999999999999" thickBot="1" x14ac:dyDescent="0.4">
      <c r="A96" s="169">
        <v>59</v>
      </c>
      <c r="B96" s="71">
        <v>50214</v>
      </c>
      <c r="C96" s="61" t="s">
        <v>273</v>
      </c>
      <c r="D96" s="49">
        <f>IFERROR(VLOOKUP(B96,'Vta RdV'!$F$3:$G$999,2,0),0)</f>
        <v>3439.4300000000003</v>
      </c>
      <c r="E96" s="49">
        <f>VLOOKUP(B96,Objetivos!$D$5:$E$175,2,0)</f>
        <v>12545.949702315791</v>
      </c>
      <c r="F96" s="50">
        <f t="shared" si="2"/>
        <v>0.27414664346734419</v>
      </c>
      <c r="G96" s="170">
        <f>IF(D96="",0,RANK($F96,F94:F96,0))</f>
        <v>3</v>
      </c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6.8" x14ac:dyDescent="0.35">
      <c r="A97" s="163">
        <v>60</v>
      </c>
      <c r="B97" s="68">
        <v>2518</v>
      </c>
      <c r="C97" s="58" t="s">
        <v>281</v>
      </c>
      <c r="D97" s="43">
        <f>IFERROR(VLOOKUP(B97,'Vta RdV'!$F$3:$G$999,2,0),0)</f>
        <v>7171.6799999999994</v>
      </c>
      <c r="E97" s="43">
        <f>VLOOKUP(B97,Objetivos!$D$5:$E$175,2,0)</f>
        <v>44354.815232000008</v>
      </c>
      <c r="F97" s="51">
        <f t="shared" si="2"/>
        <v>0.1616888710388755</v>
      </c>
      <c r="G97" s="164">
        <f>IF(D97="",0,RANK($F97,F97:F98,0))</f>
        <v>2</v>
      </c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7.399999999999999" thickBot="1" x14ac:dyDescent="0.4">
      <c r="A98" s="165">
        <v>60</v>
      </c>
      <c r="B98" s="69">
        <v>3329</v>
      </c>
      <c r="C98" s="59" t="s">
        <v>284</v>
      </c>
      <c r="D98" s="45">
        <f>IFERROR(VLOOKUP(B98,'Vta RdV'!$F$3:$G$999,2,0),0)</f>
        <v>22813.250000000004</v>
      </c>
      <c r="E98" s="45">
        <f>VLOOKUP(B98,Objetivos!$D$5:$E$175,2,0)</f>
        <v>43035.821170105264</v>
      </c>
      <c r="F98" s="46">
        <f t="shared" si="2"/>
        <v>0.53009909837266389</v>
      </c>
      <c r="G98" s="166">
        <f>IF(D98="",0,RANK($F98,F97:F98,0))</f>
        <v>1</v>
      </c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6.8" x14ac:dyDescent="0.35">
      <c r="A99" s="167">
        <v>60</v>
      </c>
      <c r="B99" s="70">
        <v>10093</v>
      </c>
      <c r="C99" s="60" t="s">
        <v>283</v>
      </c>
      <c r="D99" s="47">
        <f>IFERROR(VLOOKUP(B99,'Vta RdV'!$F$3:$G$999,2,0),0)</f>
        <v>9778.06</v>
      </c>
      <c r="E99" s="47">
        <f>VLOOKUP(B99,Objetivos!$D$5:$E$175,2,0)</f>
        <v>27027.911872000001</v>
      </c>
      <c r="F99" s="48">
        <f t="shared" si="2"/>
        <v>0.36177637570772669</v>
      </c>
      <c r="G99" s="168">
        <f>IF(D99="",0,RANK($F99,F99:F100,0))</f>
        <v>1</v>
      </c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7.399999999999999" thickBot="1" x14ac:dyDescent="0.4">
      <c r="A100" s="169">
        <v>60</v>
      </c>
      <c r="B100" s="71">
        <v>52757</v>
      </c>
      <c r="C100" s="61" t="s">
        <v>599</v>
      </c>
      <c r="D100" s="49">
        <f>IFERROR(VLOOKUP(B100,'Vta RdV'!$F$3:$G$999,2,0),0)</f>
        <v>6952.63</v>
      </c>
      <c r="E100" s="49">
        <f>VLOOKUP(B100,Objetivos!$D$5:$E$175,2,0)</f>
        <v>28954.847120842107</v>
      </c>
      <c r="F100" s="50">
        <f t="shared" si="2"/>
        <v>0.24011972748408672</v>
      </c>
      <c r="G100" s="170">
        <f>IF(D100="",0,RANK($F100,F99:F100,0))</f>
        <v>2</v>
      </c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6.8" x14ac:dyDescent="0.35">
      <c r="A101" s="163">
        <v>60</v>
      </c>
      <c r="B101" s="68">
        <v>392</v>
      </c>
      <c r="C101" s="58" t="s">
        <v>286</v>
      </c>
      <c r="D101" s="43">
        <f>IFERROR(VLOOKUP(B101,'Vta RdV'!$F$3:$G$999,2,0),0)</f>
        <v>4499.8900000000003</v>
      </c>
      <c r="E101" s="43">
        <f>VLOOKUP(B101,Objetivos!$D$5:$E$175,2,0)</f>
        <v>28356.787272000001</v>
      </c>
      <c r="F101" s="51">
        <f t="shared" si="2"/>
        <v>0.15868828710519234</v>
      </c>
      <c r="G101" s="164">
        <f>IF(D101="",0,RANK($F101,F101:F102,0))</f>
        <v>2</v>
      </c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7.399999999999999" thickBot="1" x14ac:dyDescent="0.4">
      <c r="A102" s="165">
        <v>60</v>
      </c>
      <c r="B102" s="69">
        <v>1906</v>
      </c>
      <c r="C102" s="59" t="s">
        <v>282</v>
      </c>
      <c r="D102" s="45">
        <f>IFERROR(VLOOKUP(B102,'Vta RdV'!$F$3:$G$999,2,0),0)</f>
        <v>7425.9000000000005</v>
      </c>
      <c r="E102" s="45">
        <f>VLOOKUP(B102,Objetivos!$D$5:$E$175,2,0)</f>
        <v>26718.700359999999</v>
      </c>
      <c r="F102" s="46">
        <f t="shared" si="2"/>
        <v>0.27792893740884039</v>
      </c>
      <c r="G102" s="166">
        <f>IF(D102="",0,RANK($F102,F101:F102,0))</f>
        <v>1</v>
      </c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6.8" x14ac:dyDescent="0.35">
      <c r="A103" s="167">
        <v>60</v>
      </c>
      <c r="B103" s="70">
        <v>6818</v>
      </c>
      <c r="C103" s="60" t="s">
        <v>600</v>
      </c>
      <c r="D103" s="52">
        <f>IFERROR(VLOOKUP(B103,'Vta RdV'!$F$3:$G$999,2,0),0)</f>
        <v>6386.6399999999994</v>
      </c>
      <c r="E103" s="52">
        <f>VLOOKUP(B103,Objetivos!$D$5:$E$175,2,0)</f>
        <v>24738.367208000007</v>
      </c>
      <c r="F103" s="53">
        <f t="shared" ref="F103" si="4">+D103/E103</f>
        <v>0.25816740233100988</v>
      </c>
      <c r="G103" s="172">
        <f>IF(D103="",0,RANK($F103,F103:F104,0))</f>
        <v>1</v>
      </c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7.399999999999999" thickBot="1" x14ac:dyDescent="0.4">
      <c r="A104" s="169">
        <v>60</v>
      </c>
      <c r="B104" s="71">
        <v>9121</v>
      </c>
      <c r="C104" s="61" t="s">
        <v>601</v>
      </c>
      <c r="D104" s="54">
        <f>IFERROR(VLOOKUP(B104,'Vta RdV'!$F$3:$G$999,2,0),0)</f>
        <v>4965.7599999999993</v>
      </c>
      <c r="E104" s="54">
        <f>VLOOKUP(B104,Objetivos!$D$5:$E$175,2,0)</f>
        <v>19668.826224</v>
      </c>
      <c r="F104" s="55">
        <f t="shared" ref="F104:F106" si="5">+D104/E104</f>
        <v>0.25246854812010866</v>
      </c>
      <c r="G104" s="173">
        <f>IF(D104="",0,RANK($F104,F103:F104,0))</f>
        <v>2</v>
      </c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6.8" x14ac:dyDescent="0.35">
      <c r="A105" s="163">
        <v>60</v>
      </c>
      <c r="B105" s="68">
        <v>6861</v>
      </c>
      <c r="C105" s="58" t="s">
        <v>602</v>
      </c>
      <c r="D105" s="43">
        <f>IFERROR(VLOOKUP(B105,'Vta RdV'!$F$3:$G$999,2,0),0)</f>
        <v>10513.419999999996</v>
      </c>
      <c r="E105" s="43">
        <f>VLOOKUP(B105,Objetivos!$D$5:$E$175,2,0)</f>
        <v>17159.37624023392</v>
      </c>
      <c r="F105" s="51">
        <f t="shared" si="5"/>
        <v>0.61269243431757026</v>
      </c>
      <c r="G105" s="164">
        <f>IF(D105="",0,RANK($F105,F105:F106,0))</f>
        <v>1</v>
      </c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7.399999999999999" thickBot="1" x14ac:dyDescent="0.4">
      <c r="A106" s="165">
        <v>60</v>
      </c>
      <c r="B106" s="69">
        <v>941</v>
      </c>
      <c r="C106" s="59" t="s">
        <v>285</v>
      </c>
      <c r="D106" s="45">
        <f>IFERROR(VLOOKUP(B106,'Vta RdV'!$F$3:$G$999,2,0),0)</f>
        <v>2365.75</v>
      </c>
      <c r="E106" s="45">
        <f>VLOOKUP(B106,Objetivos!$D$5:$E$175,2,0)</f>
        <v>16037.674631999998</v>
      </c>
      <c r="F106" s="46">
        <f t="shared" si="5"/>
        <v>0.1475120336510391</v>
      </c>
      <c r="G106" s="166">
        <f>IF(D106="",0,RANK($F106,F105:F106,0))</f>
        <v>2</v>
      </c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6.8" x14ac:dyDescent="0.35">
      <c r="A107" s="167">
        <v>60</v>
      </c>
      <c r="B107" s="70">
        <v>52143</v>
      </c>
      <c r="C107" s="60" t="s">
        <v>603</v>
      </c>
      <c r="D107" s="52">
        <f>IFERROR(VLOOKUP(B107,'Vta RdV'!$F$3:$G$999,2,0),0)</f>
        <v>4745.3500000000004</v>
      </c>
      <c r="E107" s="52">
        <f>VLOOKUP(B107,Objetivos!$D$5:$E$175,2,0)</f>
        <v>15751.136176000002</v>
      </c>
      <c r="F107" s="53">
        <f t="shared" si="2"/>
        <v>0.301270330405148</v>
      </c>
      <c r="G107" s="172">
        <f>IF(D107="",0,RANK($F107,F107:F108,0))</f>
        <v>1</v>
      </c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7.399999999999999" thickBot="1" x14ac:dyDescent="0.4">
      <c r="A108" s="169">
        <v>60</v>
      </c>
      <c r="B108" s="71">
        <v>1921</v>
      </c>
      <c r="C108" s="61" t="s">
        <v>279</v>
      </c>
      <c r="D108" s="54">
        <f>IFERROR(VLOOKUP(B108,'Vta RdV'!$F$3:$G$999,2,0),0)</f>
        <v>3007.83</v>
      </c>
      <c r="E108" s="54">
        <f>VLOOKUP(B108,Objetivos!$D$5:$E$175,2,0)</f>
        <v>10850.395896000002</v>
      </c>
      <c r="F108" s="55">
        <f t="shared" si="2"/>
        <v>0.27720923999730152</v>
      </c>
      <c r="G108" s="173">
        <f>IF(D108="",0,RANK($F108,F107:F108,0))</f>
        <v>2</v>
      </c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6.8" x14ac:dyDescent="0.35">
      <c r="A109" s="163">
        <v>60</v>
      </c>
      <c r="B109" s="68">
        <v>52195</v>
      </c>
      <c r="C109" s="58" t="s">
        <v>574</v>
      </c>
      <c r="D109" s="43">
        <f>IFERROR(VLOOKUP(B109,'Vta RdV'!$F$3:$G$999,2,0),0)</f>
        <v>5617.7000000000007</v>
      </c>
      <c r="E109" s="43">
        <f>VLOOKUP(B109,Objetivos!$D$5:$E$175,2,0)</f>
        <v>8649.5459120000014</v>
      </c>
      <c r="F109" s="51">
        <f t="shared" ref="F109:F110" si="6">+D109/E109</f>
        <v>0.64947918158411644</v>
      </c>
      <c r="G109" s="164">
        <f>IF(D109="",0,RANK($F109,F109:F110,0))</f>
        <v>1</v>
      </c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7.399999999999999" thickBot="1" x14ac:dyDescent="0.4">
      <c r="A110" s="165">
        <v>60</v>
      </c>
      <c r="B110" s="69">
        <v>3179</v>
      </c>
      <c r="C110" s="59" t="s">
        <v>280</v>
      </c>
      <c r="D110" s="45">
        <f>IFERROR(VLOOKUP(B110,'Vta RdV'!$F$3:$G$999,2,0),0)</f>
        <v>3249.8700000000003</v>
      </c>
      <c r="E110" s="45">
        <f>VLOOKUP(B110,Objetivos!$D$5:$E$175,2,0)</f>
        <v>6979.3034364444447</v>
      </c>
      <c r="F110" s="46">
        <f t="shared" si="6"/>
        <v>0.46564388976554127</v>
      </c>
      <c r="G110" s="166">
        <f>IF(D110="",0,RANK($F110,F109:F110,0))</f>
        <v>2</v>
      </c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6.8" x14ac:dyDescent="0.35">
      <c r="A111" s="167">
        <v>61</v>
      </c>
      <c r="B111" s="70">
        <v>1465</v>
      </c>
      <c r="C111" s="60" t="s">
        <v>289</v>
      </c>
      <c r="D111" s="52">
        <f>IFERROR(VLOOKUP(B111,'Vta RdV'!$F$3:$G$999,2,0),0)</f>
        <v>8555.9799999999977</v>
      </c>
      <c r="E111" s="52">
        <f>VLOOKUP(B111,Objetivos!$D$5:$E$175,2,0)</f>
        <v>49312.296243274854</v>
      </c>
      <c r="F111" s="53">
        <f t="shared" si="2"/>
        <v>0.17350601476334315</v>
      </c>
      <c r="G111" s="172">
        <f>IF(D111="",0,RANK($F111,F111:F112,0))</f>
        <v>2</v>
      </c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7.399999999999999" thickBot="1" x14ac:dyDescent="0.4">
      <c r="A112" s="169">
        <v>61</v>
      </c>
      <c r="B112" s="71">
        <v>5587</v>
      </c>
      <c r="C112" s="61" t="s">
        <v>290</v>
      </c>
      <c r="D112" s="54">
        <f>IFERROR(VLOOKUP(B112,'Vta RdV'!$F$3:$G$999,2,0),0)</f>
        <v>8543.33</v>
      </c>
      <c r="E112" s="54">
        <f>VLOOKUP(B112,Objetivos!$D$5:$E$175,2,0)</f>
        <v>41700.055059676641</v>
      </c>
      <c r="F112" s="55">
        <f t="shared" si="2"/>
        <v>0.20487574867164332</v>
      </c>
      <c r="G112" s="173">
        <f>IF(D112="",0,RANK($F112,F111:F112,0))</f>
        <v>1</v>
      </c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6.8" x14ac:dyDescent="0.35">
      <c r="A113" s="163">
        <v>61</v>
      </c>
      <c r="B113" s="68">
        <v>666</v>
      </c>
      <c r="C113" s="58" t="s">
        <v>295</v>
      </c>
      <c r="D113" s="43">
        <f>IFERROR(VLOOKUP(B113,'Vta RdV'!$F$3:$G$999,2,0),0)</f>
        <v>8346.0800000000017</v>
      </c>
      <c r="E113" s="43">
        <f>VLOOKUP(B113,Objetivos!$D$5:$E$175,2,0)</f>
        <v>27545.308303157897</v>
      </c>
      <c r="F113" s="51">
        <f t="shared" ref="F113:F114" si="7">+D113/E113</f>
        <v>0.30299461193698735</v>
      </c>
      <c r="G113" s="164">
        <f>IF(D113="",0,RANK($F113,F113:F114,0))</f>
        <v>1</v>
      </c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7.399999999999999" thickBot="1" x14ac:dyDescent="0.4">
      <c r="A114" s="165">
        <v>61</v>
      </c>
      <c r="B114" s="69">
        <v>9769</v>
      </c>
      <c r="C114" s="59" t="s">
        <v>298</v>
      </c>
      <c r="D114" s="45">
        <f>IFERROR(VLOOKUP(B114,'Vta RdV'!$F$3:$G$999,2,0),0)</f>
        <v>4833.2100000000009</v>
      </c>
      <c r="E114" s="45">
        <f>VLOOKUP(B114,Objetivos!$D$5:$E$175,2,0)</f>
        <v>27315.197044210527</v>
      </c>
      <c r="F114" s="46">
        <f t="shared" si="7"/>
        <v>0.17694216125101697</v>
      </c>
      <c r="G114" s="166">
        <f>IF(D114="",0,RANK($F114,F113:F114,0))</f>
        <v>2</v>
      </c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6.8" x14ac:dyDescent="0.35">
      <c r="A115" s="167">
        <v>61</v>
      </c>
      <c r="B115" s="70">
        <v>659</v>
      </c>
      <c r="C115" s="60" t="s">
        <v>297</v>
      </c>
      <c r="D115" s="52">
        <f>IFERROR(VLOOKUP(B115,'Vta RdV'!$F$3:$G$999,2,0),0)</f>
        <v>6232.84</v>
      </c>
      <c r="E115" s="52">
        <f>VLOOKUP(B115,Objetivos!$D$5:$E$175,2,0)</f>
        <v>22520.163309473686</v>
      </c>
      <c r="F115" s="53">
        <f t="shared" si="2"/>
        <v>0.27676708709203701</v>
      </c>
      <c r="G115" s="172">
        <f>IF(D115="",0,RANK($F115,F115:F116,0))</f>
        <v>2</v>
      </c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7.399999999999999" thickBot="1" x14ac:dyDescent="0.4">
      <c r="A116" s="169">
        <v>61</v>
      </c>
      <c r="B116" s="71">
        <v>656</v>
      </c>
      <c r="C116" s="61" t="s">
        <v>293</v>
      </c>
      <c r="D116" s="54">
        <f>IFERROR(VLOOKUP(B116,'Vta RdV'!$F$3:$G$999,2,0),0)</f>
        <v>11215.239999999996</v>
      </c>
      <c r="E116" s="54">
        <f>VLOOKUP(B116,Objetivos!$D$5:$E$175,2,0)</f>
        <v>22705.843466666665</v>
      </c>
      <c r="F116" s="55">
        <f t="shared" si="2"/>
        <v>0.49393628633371578</v>
      </c>
      <c r="G116" s="173">
        <f>IF(D116="",0,RANK($F116,F115:F116,0))</f>
        <v>1</v>
      </c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6.8" x14ac:dyDescent="0.35">
      <c r="A117" s="163">
        <v>61</v>
      </c>
      <c r="B117" s="68">
        <v>670</v>
      </c>
      <c r="C117" s="58" t="s">
        <v>296</v>
      </c>
      <c r="D117" s="43">
        <f>IFERROR(VLOOKUP(B117,'Vta RdV'!$F$3:$G$999,2,0),0)</f>
        <v>6747.0399999999981</v>
      </c>
      <c r="E117" s="43">
        <f>VLOOKUP(B117,Objetivos!$D$5:$E$175,2,0)</f>
        <v>17981.428079752321</v>
      </c>
      <c r="F117" s="51">
        <f t="shared" ref="F117:F118" si="8">+D117/E117</f>
        <v>0.37522270033698751</v>
      </c>
      <c r="G117" s="164">
        <f>IF(D117="",0,RANK($F117,F117:F118,0))</f>
        <v>1</v>
      </c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7.399999999999999" thickBot="1" x14ac:dyDescent="0.4">
      <c r="A118" s="165">
        <v>61</v>
      </c>
      <c r="B118" s="69">
        <v>640</v>
      </c>
      <c r="C118" s="59" t="s">
        <v>294</v>
      </c>
      <c r="D118" s="45">
        <f>IFERROR(VLOOKUP(B118,'Vta RdV'!$F$3:$G$999,2,0),0)</f>
        <v>5847.49</v>
      </c>
      <c r="E118" s="45">
        <f>VLOOKUP(B118,Objetivos!$D$5:$E$175,2,0)</f>
        <v>17305.575317894738</v>
      </c>
      <c r="F118" s="46">
        <f t="shared" si="8"/>
        <v>0.33789630755317529</v>
      </c>
      <c r="G118" s="166">
        <f>IF(D118="",0,RANK($F118,F117:F118,0))</f>
        <v>2</v>
      </c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6.8" x14ac:dyDescent="0.35">
      <c r="A119" s="167">
        <v>61</v>
      </c>
      <c r="B119" s="70">
        <v>7273</v>
      </c>
      <c r="C119" s="60" t="s">
        <v>558</v>
      </c>
      <c r="D119" s="52">
        <f>IFERROR(VLOOKUP(B119,'Vta RdV'!$F$3:$G$999,2,0),0)</f>
        <v>3513.63</v>
      </c>
      <c r="E119" s="52">
        <f>VLOOKUP(B119,Objetivos!$D$5:$E$175,2,0)</f>
        <v>15020.623174736846</v>
      </c>
      <c r="F119" s="53">
        <f t="shared" si="2"/>
        <v>0.23392038793101255</v>
      </c>
      <c r="G119" s="172">
        <f>IF(D119="",0,RANK($F119,F119:F120,0))</f>
        <v>1</v>
      </c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7.399999999999999" thickBot="1" x14ac:dyDescent="0.4">
      <c r="A120" s="169">
        <v>61</v>
      </c>
      <c r="B120" s="71">
        <v>5523</v>
      </c>
      <c r="C120" s="61" t="s">
        <v>292</v>
      </c>
      <c r="D120" s="54">
        <f>IFERROR(VLOOKUP(B120,'Vta RdV'!$F$3:$G$999,2,0),0)</f>
        <v>2977.16</v>
      </c>
      <c r="E120" s="54">
        <f>VLOOKUP(B120,Objetivos!$D$5:$E$175,2,0)</f>
        <v>13286.968578823529</v>
      </c>
      <c r="F120" s="55">
        <f t="shared" si="2"/>
        <v>0.22406615793048013</v>
      </c>
      <c r="G120" s="173">
        <f>IF(D120="",0,RANK($F120,F119:F120,0))</f>
        <v>2</v>
      </c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6.8" x14ac:dyDescent="0.35">
      <c r="A121" s="163">
        <v>61</v>
      </c>
      <c r="B121" s="68">
        <v>42204</v>
      </c>
      <c r="C121" s="58" t="s">
        <v>557</v>
      </c>
      <c r="D121" s="43">
        <f>IFERROR(VLOOKUP(B121,'Vta RdV'!$F$3:$G$999,2,0),0)</f>
        <v>4205.5199999999995</v>
      </c>
      <c r="E121" s="43">
        <f>VLOOKUP(B121,Objetivos!$D$5:$E$175,2,0)</f>
        <v>10616.361195789477</v>
      </c>
      <c r="F121" s="51">
        <f t="shared" ref="F121:F122" si="9">+D121/E121</f>
        <v>0.39613573073116032</v>
      </c>
      <c r="G121" s="164">
        <f>IF(D121="",0,RANK($F121,F121:F122,0))</f>
        <v>2</v>
      </c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7.399999999999999" thickBot="1" x14ac:dyDescent="0.4">
      <c r="A122" s="165">
        <v>61</v>
      </c>
      <c r="B122" s="69">
        <v>1458</v>
      </c>
      <c r="C122" s="59" t="s">
        <v>287</v>
      </c>
      <c r="D122" s="45">
        <f>IFERROR(VLOOKUP(B122,'Vta RdV'!$F$3:$G$999,2,0),0)</f>
        <v>4735.9399999999996</v>
      </c>
      <c r="E122" s="45">
        <f>VLOOKUP(B122,Objetivos!$D$5:$E$175,2,0)</f>
        <v>10823.384985180597</v>
      </c>
      <c r="F122" s="46">
        <f t="shared" si="9"/>
        <v>0.43756551268244259</v>
      </c>
      <c r="G122" s="166">
        <f>IF(D122="",0,RANK($F122,F121:F122,0))</f>
        <v>1</v>
      </c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6.8" x14ac:dyDescent="0.35">
      <c r="A123" s="167">
        <v>61</v>
      </c>
      <c r="B123" s="70">
        <v>1650</v>
      </c>
      <c r="C123" s="60" t="s">
        <v>288</v>
      </c>
      <c r="D123" s="52">
        <f>IFERROR(VLOOKUP(B123,'Vta RdV'!$F$3:$G$999,2,0),0)</f>
        <v>2538.3700000000003</v>
      </c>
      <c r="E123" s="52">
        <f>VLOOKUP(B123,Objetivos!$D$5:$E$175,2,0)</f>
        <v>10269.560033684211</v>
      </c>
      <c r="F123" s="53">
        <f t="shared" si="2"/>
        <v>0.24717417218207338</v>
      </c>
      <c r="G123" s="172">
        <f>IF(D123="",0,RANK($F123,F123:F124,0))</f>
        <v>2</v>
      </c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7.399999999999999" thickBot="1" x14ac:dyDescent="0.4">
      <c r="A124" s="169">
        <v>61</v>
      </c>
      <c r="B124" s="71">
        <v>151</v>
      </c>
      <c r="C124" s="61" t="s">
        <v>291</v>
      </c>
      <c r="D124" s="54">
        <f>IFERROR(VLOOKUP(B124,'Vta RdV'!$F$3:$G$999,2,0),0)</f>
        <v>2181.0299999999997</v>
      </c>
      <c r="E124" s="54">
        <f>VLOOKUP(B124,Objetivos!$D$5:$E$175,2,0)</f>
        <v>7975.6739452631591</v>
      </c>
      <c r="F124" s="55">
        <f t="shared" si="2"/>
        <v>0.27346027620591706</v>
      </c>
      <c r="G124" s="173">
        <f>IF(D124="",0,RANK($F124,F123:F124,0))</f>
        <v>1</v>
      </c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6.8" x14ac:dyDescent="0.35">
      <c r="A125" s="163">
        <v>62</v>
      </c>
      <c r="B125" s="68">
        <v>630</v>
      </c>
      <c r="C125" s="58" t="s">
        <v>307</v>
      </c>
      <c r="D125" s="43">
        <f>IFERROR(VLOOKUP(B125,'Vta RdV'!$F$3:$G$999,2,0),0)</f>
        <v>6808.6100000000006</v>
      </c>
      <c r="E125" s="43">
        <f>VLOOKUP(B125,Objetivos!$D$5:$E$175,2,0)</f>
        <v>49925.499454315788</v>
      </c>
      <c r="F125" s="51">
        <f t="shared" ref="F125:F126" si="10">+D125/E125</f>
        <v>0.13637540083560312</v>
      </c>
      <c r="G125" s="164">
        <f>IF(D125="",0,RANK($F125,F125:F126,0))</f>
        <v>2</v>
      </c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7.399999999999999" thickBot="1" x14ac:dyDescent="0.4">
      <c r="A126" s="165">
        <v>62</v>
      </c>
      <c r="B126" s="69">
        <v>5355</v>
      </c>
      <c r="C126" s="59" t="s">
        <v>306</v>
      </c>
      <c r="D126" s="45">
        <f>IFERROR(VLOOKUP(B126,'Vta RdV'!$F$3:$G$999,2,0),0)</f>
        <v>6248.7600000000011</v>
      </c>
      <c r="E126" s="45">
        <f>VLOOKUP(B126,Objetivos!$D$5:$E$175,2,0)</f>
        <v>34964.064223625726</v>
      </c>
      <c r="F126" s="46">
        <f t="shared" si="10"/>
        <v>0.17871949782593133</v>
      </c>
      <c r="G126" s="166">
        <f>IF(D126="",0,RANK($F126,F125:F126,0))</f>
        <v>1</v>
      </c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6.8" x14ac:dyDescent="0.35">
      <c r="A127" s="167">
        <v>62</v>
      </c>
      <c r="B127" s="70">
        <v>583</v>
      </c>
      <c r="C127" s="60" t="s">
        <v>308</v>
      </c>
      <c r="D127" s="52">
        <f>IFERROR(VLOOKUP(B127,'Vta RdV'!$F$3:$G$999,2,0),0)</f>
        <v>8306.5199999999986</v>
      </c>
      <c r="E127" s="52">
        <f>VLOOKUP(B127,Objetivos!$D$5:$E$175,2,0)</f>
        <v>26145.481255999999</v>
      </c>
      <c r="F127" s="53">
        <f t="shared" ref="F127:F146" si="11">+D127/E127</f>
        <v>0.31770384789125944</v>
      </c>
      <c r="G127" s="172">
        <f>IF(D127="",0,RANK($F127,F127:F128,0))</f>
        <v>1</v>
      </c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7.399999999999999" thickBot="1" x14ac:dyDescent="0.4">
      <c r="A128" s="169">
        <v>62</v>
      </c>
      <c r="B128" s="71">
        <v>11493</v>
      </c>
      <c r="C128" s="61" t="s">
        <v>299</v>
      </c>
      <c r="D128" s="54">
        <f>IFERROR(VLOOKUP(B128,'Vta RdV'!$F$3:$G$999,2,0),0)</f>
        <v>7850.7800000000007</v>
      </c>
      <c r="E128" s="54">
        <f>VLOOKUP(B128,Objetivos!$D$5:$E$175,2,0)</f>
        <v>24892.92358474854</v>
      </c>
      <c r="F128" s="55">
        <f t="shared" si="11"/>
        <v>0.31538199895531904</v>
      </c>
      <c r="G128" s="173">
        <f>IF(D128="",0,RANK($F128,F127:F128,0))</f>
        <v>2</v>
      </c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6.8" x14ac:dyDescent="0.35">
      <c r="A129" s="163">
        <v>62</v>
      </c>
      <c r="B129" s="68">
        <v>136</v>
      </c>
      <c r="C129" s="58" t="s">
        <v>301</v>
      </c>
      <c r="D129" s="43">
        <f>IFERROR(VLOOKUP(B129,'Vta RdV'!$F$3:$G$999,2,0),0)</f>
        <v>4974.5700000000006</v>
      </c>
      <c r="E129" s="43">
        <f>VLOOKUP(B129,Objetivos!$D$5:$E$175,2,0)</f>
        <v>22493.293886315794</v>
      </c>
      <c r="F129" s="51">
        <f t="shared" si="11"/>
        <v>0.22115791600563983</v>
      </c>
      <c r="G129" s="164">
        <f>IF(D129="",0,RANK($F129,F129:F130,0))</f>
        <v>2</v>
      </c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7.399999999999999" thickBot="1" x14ac:dyDescent="0.4">
      <c r="A130" s="165">
        <v>62</v>
      </c>
      <c r="B130" s="69">
        <v>6965</v>
      </c>
      <c r="C130" s="59" t="s">
        <v>311</v>
      </c>
      <c r="D130" s="45">
        <f>IFERROR(VLOOKUP(B130,'Vta RdV'!$F$3:$G$999,2,0),0)</f>
        <v>8856.9999999999964</v>
      </c>
      <c r="E130" s="45">
        <f>VLOOKUP(B130,Objetivos!$D$5:$E$175,2,0)</f>
        <v>22680.087396959068</v>
      </c>
      <c r="F130" s="46">
        <f t="shared" si="11"/>
        <v>0.39051877733008811</v>
      </c>
      <c r="G130" s="166">
        <f>IF(D130="",0,RANK($F130,F129:F130,0))</f>
        <v>1</v>
      </c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6.8" x14ac:dyDescent="0.35">
      <c r="A131" s="167">
        <v>62</v>
      </c>
      <c r="B131" s="70">
        <v>4220</v>
      </c>
      <c r="C131" s="60" t="s">
        <v>302</v>
      </c>
      <c r="D131" s="52">
        <f>IFERROR(VLOOKUP(B131,'Vta RdV'!$F$3:$G$999,2,0),0)</f>
        <v>4037.68</v>
      </c>
      <c r="E131" s="52">
        <f>VLOOKUP(B131,Objetivos!$D$5:$E$175,2,0)</f>
        <v>16191.013799999999</v>
      </c>
      <c r="F131" s="53">
        <f t="shared" si="11"/>
        <v>0.24937783698263541</v>
      </c>
      <c r="G131" s="172">
        <f>IF(D131="",0,RANK($F131,F131:F132,0))</f>
        <v>2</v>
      </c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7.399999999999999" thickBot="1" x14ac:dyDescent="0.4">
      <c r="A132" s="169">
        <v>62</v>
      </c>
      <c r="B132" s="71">
        <v>6310</v>
      </c>
      <c r="C132" s="61" t="s">
        <v>310</v>
      </c>
      <c r="D132" s="54">
        <f>IFERROR(VLOOKUP(B132,'Vta RdV'!$F$3:$G$999,2,0),0)</f>
        <v>5078.6899999999996</v>
      </c>
      <c r="E132" s="54">
        <f>VLOOKUP(B132,Objetivos!$D$5:$E$175,2,0)</f>
        <v>15983.160538105263</v>
      </c>
      <c r="F132" s="55">
        <f t="shared" si="11"/>
        <v>0.31775254887116694</v>
      </c>
      <c r="G132" s="173">
        <f>IF(D132="",0,RANK($F132,F131:F132,0))</f>
        <v>1</v>
      </c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6.8" x14ac:dyDescent="0.35">
      <c r="A133" s="163">
        <v>62</v>
      </c>
      <c r="B133" s="68">
        <v>616</v>
      </c>
      <c r="C133" s="58" t="s">
        <v>309</v>
      </c>
      <c r="D133" s="43">
        <f>IFERROR(VLOOKUP(B133,'Vta RdV'!$F$3:$G$999,2,0),0)</f>
        <v>4139.8900000000003</v>
      </c>
      <c r="E133" s="43">
        <f>VLOOKUP(B133,Objetivos!$D$5:$E$175,2,0)</f>
        <v>15382.823166315791</v>
      </c>
      <c r="F133" s="51">
        <f t="shared" si="11"/>
        <v>0.26912420140571053</v>
      </c>
      <c r="G133" s="164">
        <f>IF(D133="",0,RANK($F133,F133:F134,0))</f>
        <v>2</v>
      </c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7.399999999999999" thickBot="1" x14ac:dyDescent="0.4">
      <c r="A134" s="165">
        <v>62</v>
      </c>
      <c r="B134" s="69">
        <v>2441</v>
      </c>
      <c r="C134" s="59" t="s">
        <v>304</v>
      </c>
      <c r="D134" s="45">
        <f>IFERROR(VLOOKUP(B134,'Vta RdV'!$F$3:$G$999,2,0),0)</f>
        <v>4539.8200000000006</v>
      </c>
      <c r="E134" s="45">
        <f>VLOOKUP(B134,Objetivos!$D$5:$E$175,2,0)</f>
        <v>14966.758880000001</v>
      </c>
      <c r="F134" s="46">
        <f t="shared" si="11"/>
        <v>0.30332686164046763</v>
      </c>
      <c r="G134" s="166">
        <f>IF(D134="",0,RANK($F134,F133:F134,0))</f>
        <v>1</v>
      </c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6.8" x14ac:dyDescent="0.35">
      <c r="A135" s="167">
        <v>62</v>
      </c>
      <c r="B135" s="70">
        <v>42341</v>
      </c>
      <c r="C135" s="60" t="s">
        <v>300</v>
      </c>
      <c r="D135" s="52">
        <f>IFERROR(VLOOKUP(B135,'Vta RdV'!$F$3:$G$999,2,0),0)</f>
        <v>8044.92</v>
      </c>
      <c r="E135" s="52">
        <f>VLOOKUP(B135,Objetivos!$D$5:$E$175,2,0)</f>
        <v>15158.42429146199</v>
      </c>
      <c r="F135" s="53">
        <f t="shared" si="11"/>
        <v>0.530722708727141</v>
      </c>
      <c r="G135" s="172">
        <f>IF(D135="",0,RANK($F135,F135:F136,0))</f>
        <v>1</v>
      </c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7.399999999999999" thickBot="1" x14ac:dyDescent="0.4">
      <c r="A136" s="169">
        <v>62</v>
      </c>
      <c r="B136" s="71">
        <v>25088</v>
      </c>
      <c r="C136" s="61" t="s">
        <v>305</v>
      </c>
      <c r="D136" s="54">
        <f>IFERROR(VLOOKUP(B136,'Vta RdV'!$F$3:$G$999,2,0),0)</f>
        <v>5032.1299999999992</v>
      </c>
      <c r="E136" s="54">
        <f>VLOOKUP(B136,Objetivos!$D$5:$E$175,2,0)</f>
        <v>14526.504778479533</v>
      </c>
      <c r="F136" s="55">
        <f t="shared" si="11"/>
        <v>0.34641023954054723</v>
      </c>
      <c r="G136" s="173">
        <f>IF(D136="",0,RANK($F136,F135:F136,0))</f>
        <v>2</v>
      </c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6.8" x14ac:dyDescent="0.35">
      <c r="A137" s="163">
        <v>62</v>
      </c>
      <c r="B137" s="68">
        <v>1592</v>
      </c>
      <c r="C137" s="58" t="s">
        <v>604</v>
      </c>
      <c r="D137" s="43">
        <f>IFERROR(VLOOKUP(B137,'Vta RdV'!$F$3:$G$999,2,0),0)</f>
        <v>6924.8099999999986</v>
      </c>
      <c r="E137" s="43">
        <f>VLOOKUP(B137,Objetivos!$D$5:$E$175,2,0)</f>
        <v>12588.168519999999</v>
      </c>
      <c r="F137" s="51">
        <f t="shared" si="11"/>
        <v>0.5501046469943508</v>
      </c>
      <c r="G137" s="164">
        <f>IF(D137="",0,RANK($F137,F137:F138,0))</f>
        <v>1</v>
      </c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7.399999999999999" thickBot="1" x14ac:dyDescent="0.4">
      <c r="A138" s="165">
        <v>62</v>
      </c>
      <c r="B138" s="69">
        <v>1581</v>
      </c>
      <c r="C138" s="59" t="s">
        <v>303</v>
      </c>
      <c r="D138" s="45">
        <f>IFERROR(VLOOKUP(B138,'Vta RdV'!$F$3:$G$999,2,0),0)</f>
        <v>4693.6900000000005</v>
      </c>
      <c r="E138" s="45">
        <f>VLOOKUP(B138,Objetivos!$D$5:$E$175,2,0)</f>
        <v>11283.811392000001</v>
      </c>
      <c r="F138" s="46">
        <f t="shared" si="11"/>
        <v>0.41596671877445007</v>
      </c>
      <c r="G138" s="166">
        <f>IF(D138="",0,RANK($F138,F137:F138,0))</f>
        <v>2</v>
      </c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6.8" x14ac:dyDescent="0.35">
      <c r="A139" s="167">
        <v>63</v>
      </c>
      <c r="B139" s="70">
        <v>52314</v>
      </c>
      <c r="C139" s="60" t="s">
        <v>555</v>
      </c>
      <c r="D139" s="52">
        <f>IFERROR(VLOOKUP(B139,'Vta RdV'!$F$3:$G$999,2,0),0)</f>
        <v>16746.110000000004</v>
      </c>
      <c r="E139" s="52">
        <f>VLOOKUP(B139,Objetivos!$D$5:$E$175,2,0)</f>
        <v>38147.992798736843</v>
      </c>
      <c r="F139" s="53">
        <f t="shared" si="11"/>
        <v>0.43897748666227338</v>
      </c>
      <c r="G139" s="172">
        <f>IF(D139="",0,RANK($F139,F139:F140,0))</f>
        <v>1</v>
      </c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7.399999999999999" thickBot="1" x14ac:dyDescent="0.4">
      <c r="A140" s="169">
        <v>63</v>
      </c>
      <c r="B140" s="71">
        <v>9583</v>
      </c>
      <c r="C140" s="61" t="s">
        <v>316</v>
      </c>
      <c r="D140" s="54">
        <f>IFERROR(VLOOKUP(B140,'Vta RdV'!$F$3:$G$999,2,0),0)</f>
        <v>10783.06</v>
      </c>
      <c r="E140" s="54">
        <f>VLOOKUP(B140,Objetivos!$D$5:$E$175,2,0)</f>
        <v>33123.881897684223</v>
      </c>
      <c r="F140" s="55">
        <f t="shared" si="11"/>
        <v>0.32553732782007871</v>
      </c>
      <c r="G140" s="173">
        <f>IF(D140="",0,RANK($F140,F139:F140,0))</f>
        <v>2</v>
      </c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6.8" x14ac:dyDescent="0.35">
      <c r="A141" s="163">
        <v>63</v>
      </c>
      <c r="B141" s="68">
        <v>6492</v>
      </c>
      <c r="C141" s="58" t="s">
        <v>605</v>
      </c>
      <c r="D141" s="43">
        <f>IFERROR(VLOOKUP(B141,'Vta RdV'!$F$3:$G$999,2,0),0)</f>
        <v>7160.7400000000016</v>
      </c>
      <c r="E141" s="43">
        <f>VLOOKUP(B141,Objetivos!$D$5:$E$175,2,0)</f>
        <v>28578.230482105264</v>
      </c>
      <c r="F141" s="51">
        <f t="shared" si="11"/>
        <v>0.25056624847657444</v>
      </c>
      <c r="G141" s="164">
        <f>IF(D141="",0,RANK($F141,F141:F142,0))</f>
        <v>1</v>
      </c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7.399999999999999" thickBot="1" x14ac:dyDescent="0.4">
      <c r="A142" s="165">
        <v>63</v>
      </c>
      <c r="B142" s="69">
        <v>1180</v>
      </c>
      <c r="C142" s="59" t="s">
        <v>312</v>
      </c>
      <c r="D142" s="45">
        <f>IFERROR(VLOOKUP(B142,'Vta RdV'!$F$3:$G$999,2,0),0)</f>
        <v>1364.93</v>
      </c>
      <c r="E142" s="45">
        <f>VLOOKUP(B142,Objetivos!$D$5:$E$175,2,0)</f>
        <v>26028.123392000001</v>
      </c>
      <c r="F142" s="46">
        <f t="shared" si="11"/>
        <v>5.2440584341917049E-2</v>
      </c>
      <c r="G142" s="166">
        <f>IF(D142="",0,RANK($F142,F141:F142,0))</f>
        <v>2</v>
      </c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6.8" x14ac:dyDescent="0.35">
      <c r="A143" s="167">
        <v>63</v>
      </c>
      <c r="B143" s="70">
        <v>6496</v>
      </c>
      <c r="C143" s="60" t="s">
        <v>315</v>
      </c>
      <c r="D143" s="52">
        <f>IFERROR(VLOOKUP(B143,'Vta RdV'!$F$3:$G$999,2,0),0)</f>
        <v>11581.090000000002</v>
      </c>
      <c r="E143" s="52">
        <f>VLOOKUP(B143,Objetivos!$D$5:$E$175,2,0)</f>
        <v>26244.97287452632</v>
      </c>
      <c r="F143" s="53">
        <f t="shared" si="11"/>
        <v>0.44126888815498622</v>
      </c>
      <c r="G143" s="172">
        <f>IF(D143="",0,RANK($F143,F143:F144,0))</f>
        <v>1</v>
      </c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7.399999999999999" thickBot="1" x14ac:dyDescent="0.4">
      <c r="A144" s="169">
        <v>63</v>
      </c>
      <c r="B144" s="71">
        <v>7031</v>
      </c>
      <c r="C144" s="61" t="s">
        <v>579</v>
      </c>
      <c r="D144" s="54">
        <f>IFERROR(VLOOKUP(B144,'Vta RdV'!$F$3:$G$999,2,0),0)</f>
        <v>6749.0999999999995</v>
      </c>
      <c r="E144" s="54">
        <f>VLOOKUP(B144,Objetivos!$D$5:$E$175,2,0)</f>
        <v>24910.666464000005</v>
      </c>
      <c r="F144" s="55">
        <f t="shared" si="11"/>
        <v>0.27093213301834196</v>
      </c>
      <c r="G144" s="173">
        <f>IF(D144="",0,RANK($F144,F143:F144,0))</f>
        <v>2</v>
      </c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6.8" x14ac:dyDescent="0.35">
      <c r="A145" s="163">
        <v>63</v>
      </c>
      <c r="B145" s="68">
        <v>540</v>
      </c>
      <c r="C145" s="58" t="s">
        <v>314</v>
      </c>
      <c r="D145" s="43">
        <f>IFERROR(VLOOKUP(B145,'Vta RdV'!$F$3:$G$999,2,0),0)</f>
        <v>10202.49</v>
      </c>
      <c r="E145" s="43">
        <f>VLOOKUP(B145,Objetivos!$D$5:$E$175,2,0)</f>
        <v>21382.998733894736</v>
      </c>
      <c r="F145" s="51">
        <f t="shared" si="11"/>
        <v>0.47713092662853562</v>
      </c>
      <c r="G145" s="164">
        <f>IF(D145="",0,RANK($F145,F145:F146,0))</f>
        <v>1</v>
      </c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7.399999999999999" thickBot="1" x14ac:dyDescent="0.4">
      <c r="A146" s="165">
        <v>63</v>
      </c>
      <c r="B146" s="69">
        <v>52164</v>
      </c>
      <c r="C146" s="59" t="s">
        <v>313</v>
      </c>
      <c r="D146" s="45">
        <f>IFERROR(VLOOKUP(B146,'Vta RdV'!$F$3:$G$999,2,0),0)</f>
        <v>3706.4700000000003</v>
      </c>
      <c r="E146" s="45">
        <f>VLOOKUP(B146,Objetivos!$D$5:$E$175,2,0)</f>
        <v>14400.820618526319</v>
      </c>
      <c r="F146" s="46">
        <f t="shared" si="11"/>
        <v>0.25737908263586823</v>
      </c>
      <c r="G146" s="166">
        <f>IF(D146="",0,RANK($F146,F145:F146,0))</f>
        <v>2</v>
      </c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x14ac:dyDescent="0.3">
      <c r="A147" s="67"/>
      <c r="B147" s="67"/>
      <c r="C147" s="66"/>
      <c r="D147" s="67"/>
      <c r="E147" s="67"/>
      <c r="F147" s="67"/>
      <c r="G147" s="67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x14ac:dyDescent="0.3">
      <c r="A148" s="67"/>
      <c r="B148" s="67"/>
      <c r="C148" s="66"/>
      <c r="D148" s="67"/>
      <c r="E148" s="67"/>
      <c r="F148" s="67"/>
      <c r="G148" s="67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x14ac:dyDescent="0.3">
      <c r="A149" s="67"/>
      <c r="B149" s="67"/>
      <c r="C149" s="66"/>
      <c r="D149" s="67"/>
      <c r="E149" s="67"/>
      <c r="F149" s="67"/>
      <c r="G149" s="67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x14ac:dyDescent="0.3">
      <c r="A150" s="67"/>
      <c r="B150" s="67"/>
      <c r="C150" s="66"/>
      <c r="D150" s="67"/>
      <c r="E150" s="67"/>
      <c r="F150" s="67"/>
      <c r="G150" s="67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x14ac:dyDescent="0.3">
      <c r="A151" s="67"/>
      <c r="B151" s="67"/>
      <c r="C151" s="66"/>
      <c r="D151" s="67"/>
      <c r="E151" s="67"/>
      <c r="F151" s="67"/>
      <c r="G151" s="67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x14ac:dyDescent="0.3">
      <c r="A152" s="67"/>
      <c r="B152" s="67"/>
      <c r="C152" s="66"/>
      <c r="D152" s="67"/>
      <c r="E152" s="67"/>
      <c r="F152" s="67"/>
      <c r="G152" s="67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x14ac:dyDescent="0.3">
      <c r="A153" s="67"/>
      <c r="B153" s="67"/>
      <c r="C153" s="66"/>
      <c r="D153" s="67"/>
      <c r="E153" s="67"/>
      <c r="F153" s="67"/>
      <c r="G153" s="67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x14ac:dyDescent="0.3">
      <c r="A154" s="67"/>
      <c r="B154" s="67"/>
      <c r="C154" s="66"/>
      <c r="D154" s="67"/>
      <c r="E154" s="67"/>
      <c r="F154" s="67"/>
      <c r="G154" s="67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x14ac:dyDescent="0.3">
      <c r="A155" s="67"/>
      <c r="B155" s="67"/>
      <c r="C155" s="66"/>
      <c r="D155" s="67"/>
      <c r="E155" s="67"/>
      <c r="F155" s="67"/>
      <c r="G155" s="67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x14ac:dyDescent="0.3">
      <c r="A156" s="67"/>
      <c r="B156" s="67"/>
      <c r="C156" s="66"/>
      <c r="D156" s="67"/>
      <c r="E156" s="67"/>
      <c r="F156" s="67"/>
      <c r="G156" s="67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x14ac:dyDescent="0.3">
      <c r="A157" s="67"/>
      <c r="B157" s="67"/>
      <c r="C157" s="66"/>
      <c r="D157" s="67"/>
      <c r="E157" s="67"/>
      <c r="F157" s="67"/>
      <c r="G157" s="67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x14ac:dyDescent="0.3">
      <c r="A158" s="67"/>
      <c r="B158" s="67"/>
      <c r="C158" s="66"/>
      <c r="D158" s="67"/>
      <c r="E158" s="67"/>
      <c r="F158" s="67"/>
      <c r="G158" s="67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x14ac:dyDescent="0.3">
      <c r="A159" s="67"/>
      <c r="B159" s="67"/>
      <c r="C159" s="66"/>
      <c r="D159" s="67"/>
      <c r="E159" s="67"/>
      <c r="F159" s="67"/>
      <c r="G159" s="67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x14ac:dyDescent="0.3">
      <c r="A160" s="67"/>
      <c r="B160" s="67"/>
      <c r="C160" s="66"/>
      <c r="D160" s="67"/>
      <c r="E160" s="67"/>
      <c r="F160" s="67"/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x14ac:dyDescent="0.3">
      <c r="A161" s="67"/>
      <c r="B161" s="67"/>
      <c r="C161" s="66"/>
      <c r="D161" s="67"/>
      <c r="E161" s="67"/>
      <c r="F161" s="67"/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67"/>
      <c r="B162" s="67"/>
      <c r="C162" s="66"/>
      <c r="D162" s="67"/>
      <c r="E162" s="67"/>
      <c r="F162" s="67"/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67"/>
      <c r="B163" s="67"/>
      <c r="C163" s="66"/>
      <c r="D163" s="67"/>
      <c r="E163" s="67"/>
      <c r="F163" s="67"/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67"/>
      <c r="B164" s="67"/>
      <c r="C164" s="66"/>
      <c r="D164" s="67"/>
      <c r="E164" s="67"/>
      <c r="F164" s="67"/>
      <c r="G164" s="67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67"/>
      <c r="B165" s="67"/>
      <c r="C165" s="66"/>
      <c r="D165" s="67"/>
      <c r="E165" s="67"/>
      <c r="F165" s="67"/>
      <c r="G165" s="67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67"/>
      <c r="B166" s="67"/>
      <c r="C166" s="66"/>
      <c r="D166" s="67"/>
      <c r="E166" s="67"/>
      <c r="F166" s="67"/>
      <c r="G166" s="67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67"/>
      <c r="B167" s="67"/>
      <c r="C167" s="66"/>
      <c r="D167" s="67"/>
      <c r="E167" s="67"/>
      <c r="F167" s="67"/>
      <c r="G167" s="67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67"/>
      <c r="B168" s="67"/>
      <c r="C168" s="66"/>
      <c r="D168" s="67"/>
      <c r="E168" s="67"/>
      <c r="F168" s="67"/>
      <c r="G168" s="67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67"/>
      <c r="B169" s="67"/>
      <c r="C169" s="66"/>
      <c r="D169" s="67"/>
      <c r="E169" s="67"/>
      <c r="F169" s="67"/>
      <c r="G169" s="67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67"/>
      <c r="B170" s="67"/>
      <c r="C170" s="66"/>
      <c r="D170" s="67"/>
      <c r="E170" s="67"/>
      <c r="F170" s="67"/>
      <c r="G170" s="67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67"/>
      <c r="B171" s="67"/>
      <c r="C171" s="66"/>
      <c r="D171" s="67"/>
      <c r="E171" s="67"/>
      <c r="F171" s="67"/>
      <c r="G171" s="67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67"/>
      <c r="B172" s="67"/>
      <c r="C172" s="66"/>
      <c r="D172" s="67"/>
      <c r="E172" s="67"/>
      <c r="F172" s="67"/>
      <c r="G172" s="67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67"/>
      <c r="B173" s="67"/>
      <c r="C173" s="66"/>
      <c r="D173" s="67"/>
      <c r="E173" s="67"/>
      <c r="F173" s="67"/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67"/>
      <c r="B174" s="67"/>
      <c r="C174" s="66"/>
      <c r="D174" s="67"/>
      <c r="E174" s="67"/>
      <c r="F174" s="67"/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67"/>
      <c r="B175" s="67"/>
      <c r="C175" s="66"/>
      <c r="D175" s="67"/>
      <c r="E175" s="67"/>
      <c r="F175" s="67"/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67"/>
      <c r="B176" s="67"/>
      <c r="C176" s="66"/>
      <c r="D176" s="67"/>
      <c r="E176" s="67"/>
      <c r="F176" s="67"/>
      <c r="G176" s="67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67"/>
      <c r="B177" s="67"/>
      <c r="C177" s="66"/>
      <c r="D177" s="67"/>
      <c r="E177" s="67"/>
      <c r="F177" s="67"/>
      <c r="G177" s="67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67"/>
      <c r="B178" s="67"/>
      <c r="C178" s="66"/>
      <c r="D178" s="67"/>
      <c r="E178" s="67"/>
      <c r="F178" s="67"/>
      <c r="G178" s="67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67"/>
      <c r="B179" s="67"/>
      <c r="C179" s="66"/>
      <c r="D179" s="67"/>
      <c r="E179" s="67"/>
      <c r="F179" s="67"/>
      <c r="G179" s="67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67"/>
      <c r="B180" s="67"/>
      <c r="C180" s="66"/>
      <c r="D180" s="67"/>
      <c r="E180" s="67"/>
      <c r="F180" s="67"/>
      <c r="G180" s="67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67"/>
      <c r="B181" s="67"/>
      <c r="C181" s="66"/>
      <c r="D181" s="67"/>
      <c r="E181" s="67"/>
      <c r="F181" s="67"/>
      <c r="G181" s="67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67"/>
      <c r="B182" s="67"/>
      <c r="C182" s="66"/>
      <c r="D182" s="67"/>
      <c r="E182" s="67"/>
      <c r="F182" s="67"/>
      <c r="G182" s="67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67"/>
      <c r="B183" s="67"/>
      <c r="C183" s="66"/>
      <c r="D183" s="67"/>
      <c r="E183" s="67"/>
      <c r="F183" s="67"/>
      <c r="G183" s="67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67"/>
      <c r="B184" s="67"/>
      <c r="C184" s="66"/>
      <c r="D184" s="67"/>
      <c r="E184" s="67"/>
      <c r="F184" s="67"/>
      <c r="G184" s="67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67"/>
      <c r="B185" s="67"/>
      <c r="C185" s="66"/>
      <c r="D185" s="67"/>
      <c r="E185" s="67"/>
      <c r="F185" s="67"/>
      <c r="G185" s="67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67"/>
      <c r="B186" s="67"/>
      <c r="C186" s="66"/>
      <c r="D186" s="67"/>
      <c r="E186" s="67"/>
      <c r="F186" s="67"/>
      <c r="G186" s="67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67"/>
      <c r="B187" s="67"/>
      <c r="C187" s="66"/>
      <c r="D187" s="67"/>
      <c r="E187" s="67"/>
      <c r="F187" s="67"/>
      <c r="G187" s="67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67"/>
      <c r="B188" s="67"/>
      <c r="C188" s="66"/>
      <c r="D188" s="67"/>
      <c r="E188" s="67"/>
      <c r="F188" s="67"/>
      <c r="G188" s="67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67"/>
      <c r="B189" s="67"/>
      <c r="C189" s="66"/>
      <c r="D189" s="67"/>
      <c r="E189" s="67"/>
      <c r="F189" s="67"/>
      <c r="G189" s="67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67"/>
      <c r="B190" s="67"/>
      <c r="C190" s="66"/>
      <c r="D190" s="67"/>
      <c r="E190" s="67"/>
      <c r="F190" s="67"/>
      <c r="G190" s="67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67"/>
      <c r="B191" s="67"/>
      <c r="C191" s="66"/>
      <c r="D191" s="67"/>
      <c r="E191" s="67"/>
      <c r="F191" s="67"/>
      <c r="G191" s="67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67"/>
      <c r="B192" s="67"/>
      <c r="C192" s="66"/>
      <c r="D192" s="67"/>
      <c r="E192" s="67"/>
      <c r="F192" s="67"/>
      <c r="G192" s="67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67"/>
      <c r="B193" s="67"/>
      <c r="C193" s="66"/>
      <c r="D193" s="67"/>
      <c r="E193" s="67"/>
      <c r="F193" s="67"/>
      <c r="G193" s="67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67"/>
      <c r="B194" s="67"/>
      <c r="C194" s="66"/>
      <c r="D194" s="67"/>
      <c r="E194" s="67"/>
      <c r="F194" s="67"/>
      <c r="G194" s="67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67"/>
      <c r="B195" s="67"/>
      <c r="C195" s="66"/>
      <c r="D195" s="67"/>
      <c r="E195" s="67"/>
      <c r="F195" s="67"/>
      <c r="G195" s="67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67"/>
      <c r="B196" s="67"/>
      <c r="C196" s="66"/>
      <c r="D196" s="67"/>
      <c r="E196" s="67"/>
      <c r="F196" s="67"/>
      <c r="G196" s="67"/>
      <c r="H196" s="66"/>
    </row>
    <row r="197" spans="1:17" x14ac:dyDescent="0.3">
      <c r="A197" s="67"/>
      <c r="B197" s="67"/>
      <c r="C197" s="66"/>
      <c r="D197" s="67"/>
      <c r="E197" s="67"/>
      <c r="F197" s="67"/>
      <c r="G197" s="67"/>
      <c r="H197" s="66"/>
    </row>
    <row r="198" spans="1:17" x14ac:dyDescent="0.3">
      <c r="A198" s="67"/>
      <c r="B198" s="67"/>
      <c r="C198" s="66"/>
      <c r="D198" s="67"/>
      <c r="E198" s="67"/>
      <c r="F198" s="67"/>
      <c r="G198" s="67"/>
      <c r="H198" s="66"/>
    </row>
    <row r="199" spans="1:17" x14ac:dyDescent="0.3">
      <c r="A199" s="67"/>
      <c r="B199" s="67"/>
      <c r="C199" s="66"/>
      <c r="D199" s="67"/>
      <c r="E199" s="67"/>
      <c r="F199" s="67"/>
      <c r="G199" s="67"/>
      <c r="H199" s="66"/>
    </row>
    <row r="200" spans="1:17" x14ac:dyDescent="0.3">
      <c r="A200" s="67"/>
      <c r="B200" s="67"/>
      <c r="C200" s="66"/>
      <c r="D200" s="67"/>
      <c r="E200" s="67"/>
      <c r="F200" s="67"/>
      <c r="G200" s="67"/>
      <c r="H200" s="66"/>
    </row>
    <row r="201" spans="1:17" x14ac:dyDescent="0.3">
      <c r="A201" s="67"/>
      <c r="B201" s="67"/>
      <c r="C201" s="66"/>
      <c r="D201" s="67"/>
      <c r="E201" s="67"/>
      <c r="F201" s="67"/>
      <c r="G201" s="67"/>
      <c r="H201" s="66"/>
    </row>
    <row r="202" spans="1:17" x14ac:dyDescent="0.3">
      <c r="A202" s="67"/>
      <c r="B202" s="67"/>
      <c r="C202" s="66"/>
      <c r="D202" s="67"/>
      <c r="E202" s="67"/>
      <c r="F202" s="67"/>
      <c r="G202" s="67"/>
      <c r="H202" s="66"/>
    </row>
    <row r="203" spans="1:17" x14ac:dyDescent="0.3">
      <c r="A203" s="67"/>
      <c r="B203" s="67"/>
      <c r="C203" s="66"/>
      <c r="D203" s="67"/>
      <c r="E203" s="67"/>
      <c r="F203" s="67"/>
      <c r="G203" s="67"/>
      <c r="H203" s="66"/>
    </row>
    <row r="204" spans="1:17" x14ac:dyDescent="0.3">
      <c r="A204" s="67"/>
      <c r="B204" s="67"/>
      <c r="C204" s="66"/>
      <c r="D204" s="67"/>
      <c r="E204" s="67"/>
      <c r="F204" s="67"/>
      <c r="G204" s="67"/>
      <c r="H204" s="66"/>
    </row>
    <row r="205" spans="1:17" x14ac:dyDescent="0.3">
      <c r="A205" s="67"/>
      <c r="B205" s="67"/>
      <c r="C205" s="66"/>
      <c r="D205" s="67"/>
      <c r="E205" s="67"/>
      <c r="F205" s="67"/>
      <c r="G205" s="67"/>
      <c r="H205" s="66"/>
    </row>
    <row r="206" spans="1:17" x14ac:dyDescent="0.3">
      <c r="A206" s="67"/>
      <c r="B206" s="67"/>
      <c r="C206" s="66"/>
      <c r="D206" s="67"/>
      <c r="E206" s="67"/>
      <c r="F206" s="67"/>
      <c r="G206" s="67"/>
      <c r="H206" s="66"/>
    </row>
    <row r="207" spans="1:17" x14ac:dyDescent="0.3">
      <c r="A207" s="67"/>
      <c r="B207" s="67"/>
      <c r="C207" s="66"/>
      <c r="D207" s="67"/>
      <c r="E207" s="67"/>
      <c r="F207" s="67"/>
      <c r="G207" s="67"/>
      <c r="H207" s="66"/>
    </row>
    <row r="208" spans="1:17" x14ac:dyDescent="0.3">
      <c r="A208" s="67"/>
      <c r="B208" s="67"/>
      <c r="C208" s="66"/>
      <c r="D208" s="67"/>
      <c r="E208" s="67"/>
      <c r="F208" s="67"/>
      <c r="G208" s="67"/>
      <c r="H208" s="66"/>
    </row>
    <row r="209" spans="1:8" x14ac:dyDescent="0.3">
      <c r="A209" s="67"/>
      <c r="B209" s="67"/>
      <c r="C209" s="66"/>
      <c r="D209" s="67"/>
      <c r="E209" s="67"/>
      <c r="F209" s="67"/>
      <c r="G209" s="67"/>
      <c r="H209" s="66"/>
    </row>
    <row r="210" spans="1:8" x14ac:dyDescent="0.3">
      <c r="A210" s="67"/>
      <c r="B210" s="67"/>
      <c r="C210" s="66"/>
      <c r="D210" s="67"/>
      <c r="E210" s="67"/>
      <c r="F210" s="67"/>
      <c r="G210" s="67"/>
      <c r="H210" s="66"/>
    </row>
    <row r="211" spans="1:8" x14ac:dyDescent="0.3">
      <c r="A211" s="67"/>
      <c r="B211" s="67"/>
      <c r="C211" s="66"/>
      <c r="D211" s="67"/>
      <c r="E211" s="67"/>
      <c r="F211" s="67"/>
      <c r="G211" s="67"/>
      <c r="H211" s="66"/>
    </row>
    <row r="212" spans="1:8" x14ac:dyDescent="0.3">
      <c r="A212" s="67"/>
      <c r="B212" s="67"/>
      <c r="C212" s="66"/>
      <c r="D212" s="67"/>
      <c r="E212" s="67"/>
      <c r="F212" s="67"/>
      <c r="G212" s="67"/>
      <c r="H212" s="66"/>
    </row>
    <row r="213" spans="1:8" x14ac:dyDescent="0.3">
      <c r="A213" s="67"/>
      <c r="B213" s="67"/>
      <c r="C213" s="66"/>
      <c r="D213" s="67"/>
      <c r="E213" s="67"/>
      <c r="F213" s="67"/>
      <c r="G213" s="67"/>
      <c r="H213" s="66"/>
    </row>
    <row r="214" spans="1:8" x14ac:dyDescent="0.3">
      <c r="A214" s="67"/>
      <c r="B214" s="67"/>
      <c r="C214" s="66"/>
      <c r="D214" s="67"/>
      <c r="E214" s="67"/>
      <c r="F214" s="67"/>
      <c r="G214" s="67"/>
      <c r="H214" s="66"/>
    </row>
    <row r="215" spans="1:8" x14ac:dyDescent="0.3">
      <c r="A215" s="67"/>
      <c r="B215" s="67"/>
      <c r="C215" s="66"/>
      <c r="D215" s="67"/>
      <c r="E215" s="67"/>
      <c r="F215" s="67"/>
      <c r="G215" s="67"/>
      <c r="H215" s="66"/>
    </row>
    <row r="216" spans="1:8" x14ac:dyDescent="0.3">
      <c r="A216" s="67"/>
      <c r="B216" s="67"/>
      <c r="C216" s="66"/>
      <c r="D216" s="67"/>
      <c r="E216" s="67"/>
      <c r="F216" s="67"/>
      <c r="G216" s="67"/>
      <c r="H216" s="66"/>
    </row>
    <row r="217" spans="1:8" x14ac:dyDescent="0.3">
      <c r="A217" s="67"/>
      <c r="B217" s="67"/>
      <c r="C217" s="66"/>
      <c r="D217" s="67"/>
      <c r="E217" s="67"/>
      <c r="F217" s="67"/>
      <c r="G217" s="67"/>
      <c r="H217" s="66"/>
    </row>
    <row r="218" spans="1:8" x14ac:dyDescent="0.3">
      <c r="A218" s="67"/>
      <c r="B218" s="67"/>
      <c r="C218" s="66"/>
      <c r="D218" s="67"/>
      <c r="E218" s="67"/>
      <c r="F218" s="67"/>
      <c r="G218" s="67"/>
      <c r="H218" s="66"/>
    </row>
    <row r="219" spans="1:8" x14ac:dyDescent="0.3">
      <c r="A219" s="67"/>
      <c r="B219" s="67"/>
      <c r="C219" s="66"/>
      <c r="D219" s="67"/>
      <c r="E219" s="67"/>
      <c r="F219" s="67"/>
      <c r="G219" s="67"/>
      <c r="H219" s="66"/>
    </row>
    <row r="220" spans="1:8" x14ac:dyDescent="0.3">
      <c r="A220" s="67"/>
      <c r="B220" s="67"/>
      <c r="C220" s="66"/>
      <c r="D220" s="67"/>
      <c r="E220" s="67"/>
      <c r="F220" s="67"/>
      <c r="G220" s="67"/>
      <c r="H220" s="66"/>
    </row>
    <row r="221" spans="1:8" x14ac:dyDescent="0.3">
      <c r="A221" s="67"/>
      <c r="B221" s="67"/>
      <c r="C221" s="66"/>
      <c r="D221" s="67"/>
      <c r="E221" s="67"/>
      <c r="F221" s="67"/>
      <c r="G221" s="67"/>
      <c r="H221" s="66"/>
    </row>
    <row r="222" spans="1:8" x14ac:dyDescent="0.3">
      <c r="A222" s="67"/>
      <c r="B222" s="67"/>
      <c r="C222" s="66"/>
      <c r="D222" s="67"/>
      <c r="E222" s="67"/>
      <c r="F222" s="67"/>
      <c r="G222" s="67"/>
      <c r="H222" s="66"/>
    </row>
    <row r="223" spans="1:8" x14ac:dyDescent="0.3">
      <c r="A223" s="67"/>
      <c r="B223" s="67"/>
      <c r="C223" s="66"/>
      <c r="D223" s="67"/>
      <c r="E223" s="67"/>
      <c r="F223" s="67"/>
      <c r="G223" s="67"/>
      <c r="H223" s="66"/>
    </row>
    <row r="224" spans="1:8" x14ac:dyDescent="0.3">
      <c r="A224" s="67"/>
      <c r="B224" s="67"/>
      <c r="C224" s="66"/>
      <c r="D224" s="67"/>
      <c r="E224" s="67"/>
      <c r="F224" s="67"/>
      <c r="G224" s="67"/>
      <c r="H224" s="66"/>
    </row>
    <row r="225" spans="1:8" x14ac:dyDescent="0.3">
      <c r="A225" s="67"/>
      <c r="B225" s="67"/>
      <c r="C225" s="66"/>
      <c r="D225" s="67"/>
      <c r="E225" s="67"/>
      <c r="F225" s="67"/>
      <c r="G225" s="67"/>
      <c r="H225" s="66"/>
    </row>
    <row r="226" spans="1:8" x14ac:dyDescent="0.3">
      <c r="A226" s="67"/>
      <c r="B226" s="67"/>
      <c r="C226" s="66"/>
      <c r="D226" s="67"/>
      <c r="E226" s="67"/>
      <c r="F226" s="67"/>
      <c r="G226" s="67"/>
      <c r="H226" s="66"/>
    </row>
    <row r="227" spans="1:8" x14ac:dyDescent="0.3">
      <c r="A227" s="67"/>
      <c r="B227" s="67"/>
      <c r="C227" s="66"/>
      <c r="D227" s="67"/>
      <c r="E227" s="67"/>
      <c r="F227" s="67"/>
      <c r="G227" s="67"/>
      <c r="H227" s="66"/>
    </row>
    <row r="228" spans="1:8" x14ac:dyDescent="0.3">
      <c r="A228" s="67"/>
      <c r="B228" s="67"/>
      <c r="C228" s="66"/>
      <c r="D228" s="67"/>
      <c r="E228" s="67"/>
      <c r="F228" s="67"/>
      <c r="G228" s="67"/>
      <c r="H228" s="66"/>
    </row>
    <row r="229" spans="1:8" x14ac:dyDescent="0.3">
      <c r="A229" s="67"/>
      <c r="B229" s="67"/>
      <c r="C229" s="66"/>
      <c r="D229" s="67"/>
      <c r="E229" s="67"/>
      <c r="F229" s="67"/>
      <c r="G229" s="67"/>
      <c r="H229" s="66"/>
    </row>
    <row r="230" spans="1:8" x14ac:dyDescent="0.3">
      <c r="A230" s="67"/>
      <c r="B230" s="67"/>
      <c r="C230" s="66"/>
      <c r="D230" s="67"/>
      <c r="E230" s="67"/>
      <c r="F230" s="67"/>
      <c r="G230" s="67"/>
      <c r="H230" s="66"/>
    </row>
    <row r="231" spans="1:8" x14ac:dyDescent="0.3">
      <c r="A231" s="67"/>
      <c r="B231" s="67"/>
      <c r="C231" s="66"/>
      <c r="D231" s="67"/>
      <c r="E231" s="67"/>
      <c r="F231" s="67"/>
      <c r="G231" s="67"/>
      <c r="H231" s="66"/>
    </row>
    <row r="232" spans="1:8" x14ac:dyDescent="0.3">
      <c r="A232" s="67"/>
      <c r="B232" s="67"/>
      <c r="C232" s="66"/>
      <c r="D232" s="67"/>
      <c r="E232" s="67"/>
      <c r="F232" s="67"/>
      <c r="G232" s="67"/>
      <c r="H232" s="66"/>
    </row>
    <row r="233" spans="1:8" x14ac:dyDescent="0.3">
      <c r="A233" s="67"/>
      <c r="B233" s="67"/>
      <c r="C233" s="66"/>
      <c r="D233" s="67"/>
      <c r="E233" s="67"/>
      <c r="F233" s="67"/>
      <c r="G233" s="67"/>
      <c r="H233" s="66"/>
    </row>
    <row r="234" spans="1:8" x14ac:dyDescent="0.3">
      <c r="A234" s="67"/>
      <c r="B234" s="67"/>
      <c r="C234" s="66"/>
      <c r="D234" s="67"/>
      <c r="E234" s="67"/>
      <c r="F234" s="67"/>
      <c r="G234" s="67"/>
      <c r="H234" s="66"/>
    </row>
    <row r="235" spans="1:8" x14ac:dyDescent="0.3">
      <c r="A235" s="67"/>
      <c r="B235" s="67"/>
      <c r="C235" s="66"/>
      <c r="D235" s="67"/>
      <c r="E235" s="67"/>
      <c r="F235" s="67"/>
      <c r="G235" s="67"/>
      <c r="H235" s="66"/>
    </row>
    <row r="236" spans="1:8" x14ac:dyDescent="0.3">
      <c r="A236" s="67"/>
      <c r="B236" s="67"/>
      <c r="C236" s="66"/>
      <c r="D236" s="67"/>
      <c r="E236" s="67"/>
      <c r="F236" s="67"/>
      <c r="G236" s="67"/>
      <c r="H236" s="66"/>
    </row>
    <row r="237" spans="1:8" x14ac:dyDescent="0.3">
      <c r="A237" s="67"/>
      <c r="B237" s="67"/>
      <c r="C237" s="66"/>
      <c r="D237" s="67"/>
      <c r="E237" s="67"/>
      <c r="F237" s="67"/>
      <c r="G237" s="67"/>
      <c r="H237" s="66"/>
    </row>
    <row r="238" spans="1:8" x14ac:dyDescent="0.3">
      <c r="A238" s="67"/>
      <c r="B238" s="67"/>
      <c r="C238" s="66"/>
      <c r="D238" s="67"/>
      <c r="E238" s="67"/>
      <c r="F238" s="67"/>
      <c r="G238" s="67"/>
      <c r="H238" s="66"/>
    </row>
    <row r="239" spans="1:8" x14ac:dyDescent="0.3">
      <c r="A239" s="67"/>
      <c r="B239" s="67"/>
      <c r="C239" s="66"/>
      <c r="D239" s="67"/>
      <c r="E239" s="67"/>
      <c r="F239" s="67"/>
      <c r="G239" s="67"/>
      <c r="H239" s="66"/>
    </row>
    <row r="240" spans="1:8" x14ac:dyDescent="0.3">
      <c r="A240" s="67"/>
      <c r="B240" s="67"/>
      <c r="C240" s="66"/>
      <c r="D240" s="67"/>
      <c r="E240" s="67"/>
      <c r="F240" s="67"/>
      <c r="G240" s="67"/>
      <c r="H240" s="66"/>
    </row>
    <row r="241" spans="1:8" x14ac:dyDescent="0.3">
      <c r="A241" s="67"/>
      <c r="B241" s="67"/>
      <c r="C241" s="66"/>
      <c r="D241" s="67"/>
      <c r="E241" s="67"/>
      <c r="F241" s="67"/>
      <c r="G241" s="67"/>
      <c r="H241" s="66"/>
    </row>
    <row r="242" spans="1:8" x14ac:dyDescent="0.3">
      <c r="A242" s="67"/>
      <c r="B242" s="67"/>
      <c r="C242" s="66"/>
      <c r="D242" s="67"/>
      <c r="E242" s="67"/>
      <c r="F242" s="67"/>
      <c r="G242" s="67"/>
      <c r="H242" s="66"/>
    </row>
    <row r="243" spans="1:8" x14ac:dyDescent="0.3">
      <c r="A243" s="67"/>
      <c r="B243" s="67"/>
      <c r="C243" s="66"/>
      <c r="D243" s="67"/>
      <c r="E243" s="67"/>
      <c r="F243" s="67"/>
      <c r="G243" s="67"/>
      <c r="H243" s="66"/>
    </row>
    <row r="244" spans="1:8" x14ac:dyDescent="0.3">
      <c r="A244" s="67"/>
      <c r="B244" s="67"/>
      <c r="C244" s="66"/>
      <c r="D244" s="67"/>
      <c r="E244" s="67"/>
      <c r="F244" s="67"/>
      <c r="G244" s="67"/>
      <c r="H244" s="66"/>
    </row>
    <row r="245" spans="1:8" x14ac:dyDescent="0.3">
      <c r="A245" s="67"/>
      <c r="B245" s="67"/>
      <c r="C245" s="66"/>
      <c r="D245" s="67"/>
      <c r="E245" s="67"/>
      <c r="F245" s="67"/>
      <c r="G245" s="67"/>
      <c r="H245" s="66"/>
    </row>
    <row r="246" spans="1:8" x14ac:dyDescent="0.3">
      <c r="A246" s="67"/>
      <c r="B246" s="67"/>
      <c r="C246" s="66"/>
      <c r="D246" s="67"/>
      <c r="E246" s="67"/>
      <c r="F246" s="67"/>
      <c r="G246" s="67"/>
      <c r="H246" s="66"/>
    </row>
    <row r="247" spans="1:8" x14ac:dyDescent="0.3">
      <c r="A247" s="67"/>
      <c r="B247" s="67"/>
      <c r="C247" s="66"/>
      <c r="D247" s="67"/>
      <c r="E247" s="67"/>
      <c r="F247" s="67"/>
      <c r="G247" s="67"/>
      <c r="H247" s="66"/>
    </row>
    <row r="248" spans="1:8" x14ac:dyDescent="0.3">
      <c r="A248" s="67"/>
      <c r="B248" s="67"/>
      <c r="C248" s="66"/>
      <c r="D248" s="67"/>
      <c r="E248" s="67"/>
      <c r="F248" s="67"/>
      <c r="G248" s="67"/>
      <c r="H248" s="66"/>
    </row>
    <row r="249" spans="1:8" x14ac:dyDescent="0.3">
      <c r="A249" s="67"/>
      <c r="B249" s="67"/>
      <c r="C249" s="66"/>
      <c r="D249" s="67"/>
      <c r="E249" s="67"/>
      <c r="F249" s="67"/>
      <c r="G249" s="67"/>
      <c r="H249" s="66"/>
    </row>
    <row r="250" spans="1:8" x14ac:dyDescent="0.3">
      <c r="A250" s="67"/>
      <c r="B250" s="67"/>
      <c r="C250" s="66"/>
      <c r="D250" s="67"/>
      <c r="E250" s="67"/>
      <c r="F250" s="67"/>
      <c r="G250" s="67"/>
      <c r="H250" s="66"/>
    </row>
    <row r="251" spans="1:8" x14ac:dyDescent="0.3">
      <c r="A251" s="67"/>
      <c r="B251" s="67"/>
      <c r="C251" s="66"/>
      <c r="D251" s="67"/>
      <c r="E251" s="67"/>
      <c r="F251" s="67"/>
      <c r="G251" s="67"/>
      <c r="H251" s="66"/>
    </row>
    <row r="252" spans="1:8" x14ac:dyDescent="0.3">
      <c r="A252" s="67"/>
      <c r="B252" s="67"/>
      <c r="C252" s="66"/>
      <c r="D252" s="67"/>
      <c r="E252" s="67"/>
      <c r="F252" s="67"/>
      <c r="G252" s="67"/>
      <c r="H252" s="66"/>
    </row>
    <row r="253" spans="1:8" x14ac:dyDescent="0.3">
      <c r="A253" s="67"/>
      <c r="B253" s="67"/>
      <c r="C253" s="66"/>
      <c r="D253" s="67"/>
      <c r="E253" s="67"/>
      <c r="F253" s="67"/>
      <c r="G253" s="67"/>
      <c r="H253" s="66"/>
    </row>
    <row r="254" spans="1:8" x14ac:dyDescent="0.3">
      <c r="A254" s="67"/>
      <c r="B254" s="67"/>
      <c r="C254" s="66"/>
      <c r="D254" s="67"/>
      <c r="E254" s="67"/>
      <c r="F254" s="67"/>
      <c r="G254" s="67"/>
      <c r="H254" s="66"/>
    </row>
    <row r="255" spans="1:8" x14ac:dyDescent="0.3">
      <c r="A255" s="67"/>
      <c r="B255" s="67"/>
      <c r="C255" s="66"/>
      <c r="D255" s="67"/>
      <c r="E255" s="67"/>
      <c r="F255" s="67"/>
      <c r="G255" s="67"/>
      <c r="H255" s="66"/>
    </row>
    <row r="256" spans="1:8" x14ac:dyDescent="0.3">
      <c r="A256" s="67"/>
      <c r="B256" s="67"/>
      <c r="C256" s="66"/>
      <c r="D256" s="67"/>
      <c r="E256" s="67"/>
      <c r="F256" s="67"/>
      <c r="G256" s="67"/>
      <c r="H256" s="66"/>
    </row>
    <row r="257" spans="1:8" x14ac:dyDescent="0.3">
      <c r="A257" s="67"/>
      <c r="B257" s="67"/>
      <c r="C257" s="66"/>
      <c r="D257" s="67"/>
      <c r="E257" s="67"/>
      <c r="F257" s="67"/>
      <c r="G257" s="67"/>
      <c r="H257" s="66"/>
    </row>
    <row r="258" spans="1:8" x14ac:dyDescent="0.3">
      <c r="A258" s="67"/>
      <c r="B258" s="67"/>
      <c r="C258" s="66"/>
      <c r="D258" s="67"/>
      <c r="E258" s="67"/>
      <c r="F258" s="67"/>
      <c r="G258" s="67"/>
    </row>
    <row r="259" spans="1:8" x14ac:dyDescent="0.3">
      <c r="A259" s="67"/>
      <c r="B259" s="67"/>
      <c r="C259" s="66"/>
      <c r="D259" s="67"/>
      <c r="E259" s="67"/>
      <c r="F259" s="67"/>
      <c r="G259" s="67"/>
    </row>
    <row r="260" spans="1:8" x14ac:dyDescent="0.3">
      <c r="A260" s="67"/>
      <c r="B260" s="67"/>
      <c r="C260" s="66"/>
      <c r="D260" s="67"/>
      <c r="E260" s="67"/>
      <c r="F260" s="67"/>
      <c r="G260" s="67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>
    <tabColor rgb="FFFFFF00"/>
  </sheetPr>
  <dimension ref="A1:AN266"/>
  <sheetViews>
    <sheetView workbookViewId="0">
      <selection activeCell="D3" sqref="D3:D5"/>
    </sheetView>
  </sheetViews>
  <sheetFormatPr baseColWidth="10" defaultRowHeight="14.4" x14ac:dyDescent="0.3"/>
  <cols>
    <col min="3" max="3" width="53.5546875" style="11" bestFit="1" customWidth="1"/>
    <col min="4" max="4" width="25.33203125" style="11" customWidth="1"/>
    <col min="5" max="5" width="15.109375" style="11" customWidth="1"/>
    <col min="6" max="6" width="11.44140625" style="11"/>
    <col min="8" max="8" width="14" style="66" customWidth="1"/>
    <col min="9" max="9" width="16.6640625" style="66" customWidth="1"/>
    <col min="10" max="40" width="11.44140625" style="66"/>
  </cols>
  <sheetData>
    <row r="1" spans="1:9" ht="90.75" customHeight="1" thickBot="1" x14ac:dyDescent="0.35">
      <c r="A1" s="66"/>
      <c r="B1" s="66"/>
      <c r="C1" s="83" t="s">
        <v>542</v>
      </c>
      <c r="D1" s="67"/>
      <c r="E1" s="67"/>
      <c r="F1" s="67"/>
      <c r="G1" s="66"/>
    </row>
    <row r="2" spans="1:9" ht="19.8" x14ac:dyDescent="0.3">
      <c r="A2" s="93" t="s">
        <v>187</v>
      </c>
      <c r="B2" s="94" t="s">
        <v>5</v>
      </c>
      <c r="C2" s="94" t="s">
        <v>541</v>
      </c>
      <c r="D2" s="95" t="s">
        <v>189</v>
      </c>
      <c r="E2" s="95" t="s">
        <v>190</v>
      </c>
      <c r="F2" s="95" t="s">
        <v>186</v>
      </c>
      <c r="G2" s="97" t="s">
        <v>533</v>
      </c>
    </row>
    <row r="3" spans="1:9" ht="16.8" x14ac:dyDescent="0.35">
      <c r="A3" s="210">
        <v>82</v>
      </c>
      <c r="B3" s="105">
        <v>39210</v>
      </c>
      <c r="C3" s="106" t="s">
        <v>530</v>
      </c>
      <c r="D3" s="107">
        <f>IFERROR(VLOOKUP(B3,'Vta RdV'!$F$3:$G$999,2,0),0)</f>
        <v>2539.21</v>
      </c>
      <c r="E3" s="107">
        <f>VLOOKUP(B3,Objetivos!$D$5:$E$170,2,0)</f>
        <v>9383.0886240000018</v>
      </c>
      <c r="F3" s="108">
        <f>+D3/E3</f>
        <v>0.27061558317857359</v>
      </c>
      <c r="G3" s="211">
        <f>IF(D3="",0,RANK($F3,F3:F5,0))</f>
        <v>3</v>
      </c>
    </row>
    <row r="4" spans="1:9" ht="16.8" x14ac:dyDescent="0.35">
      <c r="A4" s="212">
        <v>82</v>
      </c>
      <c r="B4" s="155">
        <v>52512</v>
      </c>
      <c r="C4" s="156" t="s">
        <v>553</v>
      </c>
      <c r="D4" s="52">
        <f>IFERROR(VLOOKUP(B4,'Vta RdV'!$F$3:$G$999,2,0),0)</f>
        <v>6729.14</v>
      </c>
      <c r="E4" s="52">
        <f>VLOOKUP(B4,Objetivos!$D$5:$E$170,2,0)</f>
        <v>12595.090456</v>
      </c>
      <c r="F4" s="53">
        <f>+D4/E4</f>
        <v>0.53426690530788523</v>
      </c>
      <c r="G4" s="172">
        <f>IF(D4="",0,RANK($F4,F3:F5,0))</f>
        <v>2</v>
      </c>
    </row>
    <row r="5" spans="1:9" ht="17.399999999999999" thickBot="1" x14ac:dyDescent="0.4">
      <c r="A5" s="213">
        <v>82</v>
      </c>
      <c r="B5" s="214">
        <v>39262</v>
      </c>
      <c r="C5" s="215" t="s">
        <v>317</v>
      </c>
      <c r="D5" s="216">
        <f>IFERROR(VLOOKUP(B5,'Vta RdV'!$F$3:$G$999,2,0),0)</f>
        <v>9877.0799999999981</v>
      </c>
      <c r="E5" s="216">
        <f>VLOOKUP(B5,Objetivos!$D$5:$E$170,2,0)</f>
        <v>14343.412344000002</v>
      </c>
      <c r="F5" s="217">
        <f>+D5/E5</f>
        <v>0.68861438011518106</v>
      </c>
      <c r="G5" s="218">
        <f>IF(D5="",0,RANK($F5,F3:F5,0))</f>
        <v>1</v>
      </c>
    </row>
    <row r="6" spans="1:9" x14ac:dyDescent="0.3">
      <c r="A6" s="66"/>
      <c r="B6" s="66"/>
      <c r="C6" s="66"/>
      <c r="D6" s="67"/>
      <c r="E6" s="67"/>
      <c r="F6" s="67"/>
      <c r="G6" s="66"/>
    </row>
    <row r="7" spans="1:9" ht="19.5" customHeight="1" x14ac:dyDescent="0.3">
      <c r="A7" s="66"/>
      <c r="B7" s="66"/>
      <c r="C7" s="83" t="s">
        <v>538</v>
      </c>
      <c r="D7" s="67"/>
      <c r="E7" s="67"/>
      <c r="F7" s="67"/>
      <c r="G7" s="66"/>
    </row>
    <row r="8" spans="1:9" ht="15" thickBot="1" x14ac:dyDescent="0.35">
      <c r="A8" s="66"/>
      <c r="B8" s="66"/>
      <c r="C8" s="67"/>
      <c r="D8" s="67"/>
      <c r="E8" s="67"/>
      <c r="F8" s="67"/>
      <c r="G8" s="66"/>
    </row>
    <row r="9" spans="1:9" ht="33.75" customHeight="1" x14ac:dyDescent="0.3">
      <c r="A9" s="98" t="s">
        <v>554</v>
      </c>
      <c r="B9" s="99" t="s">
        <v>540</v>
      </c>
      <c r="C9" s="99" t="s">
        <v>539</v>
      </c>
      <c r="D9" s="99" t="s">
        <v>189</v>
      </c>
      <c r="E9" s="99" t="s">
        <v>190</v>
      </c>
      <c r="F9" s="99" t="s">
        <v>191</v>
      </c>
      <c r="G9" s="100" t="s">
        <v>533</v>
      </c>
      <c r="H9" s="204" t="s">
        <v>732</v>
      </c>
      <c r="I9" s="204" t="s">
        <v>733</v>
      </c>
    </row>
    <row r="10" spans="1:9" ht="16.8" x14ac:dyDescent="0.35">
      <c r="A10" s="196">
        <v>39210</v>
      </c>
      <c r="B10" s="157">
        <v>53907</v>
      </c>
      <c r="C10" s="158" t="s">
        <v>646</v>
      </c>
      <c r="D10" s="109">
        <f>IFERROR(VLOOKUP(B10,'Vta RdV'!$A$3:$B$9999,2,0),0)</f>
        <v>332.44</v>
      </c>
      <c r="E10" s="109">
        <f>IFERROR(VLOOKUP(B10,Objetivos!$G$5:$H$2200,2,0),0)</f>
        <v>867.17567200000019</v>
      </c>
      <c r="F10" s="110">
        <f t="shared" ref="F10:F11" si="0">IFERROR((D10/E10),0)</f>
        <v>0.38335946306390378</v>
      </c>
      <c r="G10" s="111">
        <f>IF(D10="",0,RANK($F10,F10:F11,0))</f>
        <v>1</v>
      </c>
      <c r="H10" s="109">
        <f>IFERROR(VLOOKUP(B10,'R+S'!$G$2:$J$2000,4,0),0)</f>
        <v>1</v>
      </c>
      <c r="I10" s="205">
        <f>RANK($H10,$H$10:$H$46,0)</f>
        <v>3</v>
      </c>
    </row>
    <row r="11" spans="1:9" ht="16.8" x14ac:dyDescent="0.35">
      <c r="A11" s="196">
        <v>39210</v>
      </c>
      <c r="B11" s="157">
        <v>53908</v>
      </c>
      <c r="C11" s="158" t="s">
        <v>647</v>
      </c>
      <c r="D11" s="109">
        <f>IFERROR(VLOOKUP(B11,'Vta RdV'!$A$3:$B$9999,2,0),0)</f>
        <v>248.93</v>
      </c>
      <c r="E11" s="109">
        <f>IFERROR(VLOOKUP(B11,Objetivos!$G$5:$H$2200,2,0),0)</f>
        <v>856.58112000000006</v>
      </c>
      <c r="F11" s="110">
        <f t="shared" si="0"/>
        <v>0.29060878670779011</v>
      </c>
      <c r="G11" s="111">
        <f>IF(D11="",0,RANK($F11,F10:F11,0))</f>
        <v>2</v>
      </c>
      <c r="H11" s="109">
        <f>IFERROR(VLOOKUP(B11,'R+S'!$G$2:$J$2000,4,0),0)</f>
        <v>1</v>
      </c>
      <c r="I11" s="205">
        <f t="shared" ref="I11:I46" si="1">RANK($H11,$H$10:$H$46,0)</f>
        <v>3</v>
      </c>
    </row>
    <row r="12" spans="1:9" ht="16.8" x14ac:dyDescent="0.35">
      <c r="A12" s="197">
        <v>39210</v>
      </c>
      <c r="B12" s="150">
        <v>53910</v>
      </c>
      <c r="C12" s="151" t="s">
        <v>648</v>
      </c>
      <c r="D12" s="86">
        <f>IFERROR(VLOOKUP(B12,'Vta RdV'!$A$3:$B$9999,2,0),0)</f>
        <v>12.78</v>
      </c>
      <c r="E12" s="86">
        <f>IFERROR(VLOOKUP(B12,Objetivos!$G$5:$H$2200,2,0),0)</f>
        <v>825.69297600000016</v>
      </c>
      <c r="F12" s="96">
        <f t="shared" ref="F12:F19" si="2">IFERROR((D12/E12),0)</f>
        <v>1.5477908098372871E-2</v>
      </c>
      <c r="G12" s="101">
        <f>IF(D12="",0,RANK($F12,F12:F13,0))</f>
        <v>2</v>
      </c>
      <c r="H12" s="86">
        <f>IFERROR(VLOOKUP(B12,'R+S'!$G$2:$J$2000,4,0),0)</f>
        <v>1</v>
      </c>
      <c r="I12" s="205">
        <f t="shared" si="1"/>
        <v>3</v>
      </c>
    </row>
    <row r="13" spans="1:9" ht="16.8" x14ac:dyDescent="0.35">
      <c r="A13" s="197">
        <v>39210</v>
      </c>
      <c r="B13" s="150">
        <v>53978</v>
      </c>
      <c r="C13" s="151" t="s">
        <v>649</v>
      </c>
      <c r="D13" s="86">
        <f>IFERROR(VLOOKUP(B13,'Vta RdV'!$A$3:$B$9999,2,0),0)</f>
        <v>364.06999999999994</v>
      </c>
      <c r="E13" s="86">
        <f>IFERROR(VLOOKUP(B13,Objetivos!$G$5:$H$2200,2,0),0)</f>
        <v>864.49928</v>
      </c>
      <c r="F13" s="96">
        <f t="shared" si="2"/>
        <v>0.42113395398085229</v>
      </c>
      <c r="G13" s="101">
        <f>IF(D13="",0,RANK($F13,F12:F13,0))</f>
        <v>1</v>
      </c>
      <c r="H13" s="86">
        <f>IFERROR(VLOOKUP(B13,'R+S'!$G$2:$J$2000,4,0),0)</f>
        <v>0</v>
      </c>
      <c r="I13" s="205">
        <f t="shared" si="1"/>
        <v>15</v>
      </c>
    </row>
    <row r="14" spans="1:9" ht="16.8" x14ac:dyDescent="0.35">
      <c r="A14" s="196">
        <v>39210</v>
      </c>
      <c r="B14" s="157">
        <v>53979</v>
      </c>
      <c r="C14" s="158" t="s">
        <v>650</v>
      </c>
      <c r="D14" s="109">
        <f>IFERROR(VLOOKUP(B14,'Vta RdV'!$A$3:$B$9999,2,0),0)</f>
        <v>285.89999999999998</v>
      </c>
      <c r="E14" s="109">
        <f>IFERROR(VLOOKUP(B14,Objetivos!$G$5:$H$2200,2,0),0)</f>
        <v>837.24116800000013</v>
      </c>
      <c r="F14" s="110">
        <f t="shared" si="2"/>
        <v>0.34147866938143673</v>
      </c>
      <c r="G14" s="111">
        <f>IF(D14="",0,RANK($F14,F14:F15,0))</f>
        <v>1</v>
      </c>
      <c r="H14" s="109">
        <f>IFERROR(VLOOKUP(B14,'R+S'!$G$2:$J$2000,4,0),0)</f>
        <v>1</v>
      </c>
      <c r="I14" s="205">
        <f t="shared" si="1"/>
        <v>3</v>
      </c>
    </row>
    <row r="15" spans="1:9" ht="16.8" x14ac:dyDescent="0.35">
      <c r="A15" s="196">
        <v>39210</v>
      </c>
      <c r="B15" s="157">
        <v>54099</v>
      </c>
      <c r="C15" s="157" t="s">
        <v>651</v>
      </c>
      <c r="D15" s="109">
        <f>IFERROR(VLOOKUP(B15,'Vta RdV'!$A$3:$B$9999,2,0),0)</f>
        <v>167.11</v>
      </c>
      <c r="E15" s="109">
        <f>IFERROR(VLOOKUP(B15,Objetivos!$G$5:$H$2200,2,0),0)</f>
        <v>849.09380800000008</v>
      </c>
      <c r="F15" s="110">
        <f t="shared" si="2"/>
        <v>0.19680982057049695</v>
      </c>
      <c r="G15" s="111">
        <f>IF(D15="",0,RANK($F15,F14:F15,0))</f>
        <v>2</v>
      </c>
      <c r="H15" s="109">
        <f>IFERROR(VLOOKUP(B15,'R+S'!$G$2:$J$2000,4,0),0)</f>
        <v>0</v>
      </c>
      <c r="I15" s="205">
        <f t="shared" si="1"/>
        <v>15</v>
      </c>
    </row>
    <row r="16" spans="1:9" ht="16.8" x14ac:dyDescent="0.35">
      <c r="A16" s="197">
        <v>39210</v>
      </c>
      <c r="B16" s="151">
        <v>54100</v>
      </c>
      <c r="C16" s="151" t="s">
        <v>652</v>
      </c>
      <c r="D16" s="86">
        <f>IFERROR(VLOOKUP(B16,'Vta RdV'!$A$3:$B$9999,2,0),0)</f>
        <v>285.14</v>
      </c>
      <c r="E16" s="86">
        <f>IFERROR(VLOOKUP(B16,Objetivos!$G$5:$H$2200,2,0),0)</f>
        <v>874.8519040000001</v>
      </c>
      <c r="F16" s="96">
        <f t="shared" si="2"/>
        <v>0.32592945011182139</v>
      </c>
      <c r="G16" s="101">
        <f>IF(D16="",0,RANK($F16,F16:F17,0))</f>
        <v>1</v>
      </c>
      <c r="H16" s="86">
        <f>IFERROR(VLOOKUP(B16,'R+S'!$G$2:$J$2000,4,0),0)</f>
        <v>0</v>
      </c>
      <c r="I16" s="205">
        <f t="shared" si="1"/>
        <v>15</v>
      </c>
    </row>
    <row r="17" spans="1:9" ht="16.8" x14ac:dyDescent="0.35">
      <c r="A17" s="197">
        <v>39210</v>
      </c>
      <c r="B17" s="151">
        <v>54182</v>
      </c>
      <c r="C17" s="150" t="s">
        <v>653</v>
      </c>
      <c r="D17" s="86">
        <f>IFERROR(VLOOKUP(B17,'Vta RdV'!$A$3:$B$9999,2,0),0)</f>
        <v>185.51999999999998</v>
      </c>
      <c r="E17" s="86">
        <f>IFERROR(VLOOKUP(B17,Objetivos!$G$5:$H$2200,2,0),0)</f>
        <v>827.12411200000008</v>
      </c>
      <c r="F17" s="96">
        <f t="shared" si="2"/>
        <v>0.22429523853610009</v>
      </c>
      <c r="G17" s="101">
        <f>IF(D17="",0,RANK($F17,F16:F17,0))</f>
        <v>2</v>
      </c>
      <c r="H17" s="86">
        <f>IFERROR(VLOOKUP(B17,'R+S'!$G$2:$J$2000,4,0),0)</f>
        <v>0</v>
      </c>
      <c r="I17" s="205">
        <f t="shared" si="1"/>
        <v>15</v>
      </c>
    </row>
    <row r="18" spans="1:9" ht="16.8" x14ac:dyDescent="0.35">
      <c r="A18" s="196">
        <v>39210</v>
      </c>
      <c r="B18" s="158">
        <v>54205</v>
      </c>
      <c r="C18" s="157" t="s">
        <v>654</v>
      </c>
      <c r="D18" s="109">
        <f>IFERROR(VLOOKUP(B18,'Vta RdV'!$A$3:$B$9999,2,0),0)</f>
        <v>240.70000000000002</v>
      </c>
      <c r="E18" s="109">
        <f>IFERROR(VLOOKUP(B18,Objetivos!$G$5:$H$2200,2,0),0)</f>
        <v>858.41218400000002</v>
      </c>
      <c r="F18" s="110">
        <f t="shared" si="2"/>
        <v>0.28040142542990748</v>
      </c>
      <c r="G18" s="111">
        <f>IF(D18="",0,RANK($F18,F18:F20,0))</f>
        <v>2</v>
      </c>
      <c r="H18" s="109">
        <f>IFERROR(VLOOKUP(B18,'R+S'!$G$2:$J$2000,4,0),0)</f>
        <v>0</v>
      </c>
      <c r="I18" s="205">
        <f t="shared" si="1"/>
        <v>15</v>
      </c>
    </row>
    <row r="19" spans="1:9" ht="16.8" x14ac:dyDescent="0.35">
      <c r="A19" s="196">
        <v>39210</v>
      </c>
      <c r="B19" s="158">
        <v>54206</v>
      </c>
      <c r="C19" s="157" t="s">
        <v>655</v>
      </c>
      <c r="D19" s="109">
        <f>IFERROR(VLOOKUP(B19,'Vta RdV'!$A$3:$B$9999,2,0),0)</f>
        <v>416.62</v>
      </c>
      <c r="E19" s="109">
        <f>IFERROR(VLOOKUP(B19,Objetivos!$G$5:$H$2200,2,0),0)</f>
        <v>870.10650399999997</v>
      </c>
      <c r="F19" s="110">
        <f t="shared" si="2"/>
        <v>0.47881494746302922</v>
      </c>
      <c r="G19" s="111">
        <f>IF(D19="",0,RANK($F19,F18:F20,0))</f>
        <v>1</v>
      </c>
      <c r="H19" s="109">
        <f>IFERROR(VLOOKUP(B19,'R+S'!$G$2:$J$2000,4,0),0)</f>
        <v>0</v>
      </c>
      <c r="I19" s="205">
        <f t="shared" si="1"/>
        <v>15</v>
      </c>
    </row>
    <row r="20" spans="1:9" ht="16.8" x14ac:dyDescent="0.35">
      <c r="A20" s="196">
        <v>39210</v>
      </c>
      <c r="B20" s="159">
        <v>54222</v>
      </c>
      <c r="C20" s="157" t="s">
        <v>656</v>
      </c>
      <c r="D20" s="109">
        <f>IFERROR(VLOOKUP(B20,'Vta RdV'!$A$3:$B$9999,2,0),0)</f>
        <v>0</v>
      </c>
      <c r="E20" s="109">
        <f>IFERROR(VLOOKUP(B20,Objetivos!$G$5:$H$2200,2,0),0)</f>
        <v>852.30989599999998</v>
      </c>
      <c r="F20" s="110">
        <f t="shared" ref="F20" si="3">IFERROR((D20/E20),0)</f>
        <v>0</v>
      </c>
      <c r="G20" s="111">
        <f>IF(D20="",0,RANK($F20,F18:F20,0))</f>
        <v>3</v>
      </c>
      <c r="H20" s="109">
        <f>IFERROR(VLOOKUP(B20,'R+S'!$G$2:$J$2000,4,0),0)</f>
        <v>0</v>
      </c>
      <c r="I20" s="205">
        <f t="shared" si="1"/>
        <v>15</v>
      </c>
    </row>
    <row r="21" spans="1:9" ht="16.8" x14ac:dyDescent="0.35">
      <c r="A21" s="197">
        <v>52512</v>
      </c>
      <c r="B21" s="152">
        <v>12005</v>
      </c>
      <c r="C21" s="153" t="s">
        <v>657</v>
      </c>
      <c r="D21" s="86">
        <f>IFERROR(VLOOKUP(B21,'Vta RdV'!$A$3:$B$9999,2,0),0)</f>
        <v>846.68000000000006</v>
      </c>
      <c r="E21" s="86">
        <f>IFERROR(VLOOKUP(B21,Objetivos!$G$5:$H$2200,2,0),0)</f>
        <v>1052.0342000000001</v>
      </c>
      <c r="F21" s="96">
        <f t="shared" ref="F21:F22" si="4">IFERROR((D21/E21),0)</f>
        <v>0.80480273359934495</v>
      </c>
      <c r="G21" s="101">
        <f>IF(D21="",0,RANK($F21,F21:F22,0))</f>
        <v>1</v>
      </c>
      <c r="H21" s="86">
        <f>IFERROR(VLOOKUP(B21,'R+S'!$G$2:$J$2000,4,0),0)</f>
        <v>3</v>
      </c>
      <c r="I21" s="205">
        <f t="shared" si="1"/>
        <v>1</v>
      </c>
    </row>
    <row r="22" spans="1:9" ht="16.8" x14ac:dyDescent="0.35">
      <c r="A22" s="197">
        <v>52512</v>
      </c>
      <c r="B22" s="151">
        <v>12016</v>
      </c>
      <c r="C22" s="151" t="s">
        <v>658</v>
      </c>
      <c r="D22" s="86">
        <f>IFERROR(VLOOKUP(B22,'Vta RdV'!$A$3:$B$9999,2,0),0)</f>
        <v>409.16999999999996</v>
      </c>
      <c r="E22" s="86">
        <f>IFERROR(VLOOKUP(B22,Objetivos!$G$5:$H$2200,2,0),0)</f>
        <v>861.10932000000003</v>
      </c>
      <c r="F22" s="96">
        <f t="shared" si="4"/>
        <v>0.47516614963591375</v>
      </c>
      <c r="G22" s="101">
        <f>IF(D22="",0,RANK($F22,F21:F22,0))</f>
        <v>2</v>
      </c>
      <c r="H22" s="86">
        <f>IFERROR(VLOOKUP(B22,'R+S'!$G$2:$J$2000,4,0),0)</f>
        <v>1</v>
      </c>
      <c r="I22" s="205">
        <f t="shared" si="1"/>
        <v>3</v>
      </c>
    </row>
    <row r="23" spans="1:9" ht="16.8" x14ac:dyDescent="0.35">
      <c r="A23" s="196">
        <v>52512</v>
      </c>
      <c r="B23" s="160">
        <v>39771</v>
      </c>
      <c r="C23" s="161" t="s">
        <v>659</v>
      </c>
      <c r="D23" s="109">
        <f>IFERROR(VLOOKUP(B23,'Vta RdV'!$A$3:$B$9999,2,0),0)</f>
        <v>221.7</v>
      </c>
      <c r="E23" s="109">
        <f>IFERROR(VLOOKUP(B23,Objetivos!$G$5:$H$2200,2,0),0)</f>
        <v>1191.531248</v>
      </c>
      <c r="F23" s="110">
        <f t="shared" ref="F23:F46" si="5">IFERROR((D23/E23),0)</f>
        <v>0.18606310188853728</v>
      </c>
      <c r="G23" s="111">
        <f>IF(D23="",0,RANK($F23,F23:F24,0))</f>
        <v>2</v>
      </c>
      <c r="H23" s="109">
        <f>IFERROR(VLOOKUP(B23,'R+S'!$G$2:$J$2000,4,0),0)</f>
        <v>0</v>
      </c>
      <c r="I23" s="205">
        <f t="shared" si="1"/>
        <v>15</v>
      </c>
    </row>
    <row r="24" spans="1:9" ht="16.8" x14ac:dyDescent="0.35">
      <c r="A24" s="196">
        <v>52512</v>
      </c>
      <c r="B24" s="160">
        <v>39774</v>
      </c>
      <c r="C24" s="161" t="s">
        <v>660</v>
      </c>
      <c r="D24" s="109">
        <f>IFERROR(VLOOKUP(B24,'Vta RdV'!$A$3:$B$9999,2,0),0)</f>
        <v>902.20999999999992</v>
      </c>
      <c r="E24" s="109">
        <f>IFERROR(VLOOKUP(B24,Objetivos!$G$5:$H$2200,2,0),0)</f>
        <v>1304.0061840000001</v>
      </c>
      <c r="F24" s="110">
        <f t="shared" si="5"/>
        <v>0.6918755532527443</v>
      </c>
      <c r="G24" s="111">
        <f>IF(D24="",0,RANK($F24,F23:F24,0))</f>
        <v>1</v>
      </c>
      <c r="H24" s="109">
        <f>IFERROR(VLOOKUP(B24,'R+S'!$G$2:$J$2000,4,0),0)</f>
        <v>0</v>
      </c>
      <c r="I24" s="205">
        <f t="shared" si="1"/>
        <v>15</v>
      </c>
    </row>
    <row r="25" spans="1:9" ht="16.8" x14ac:dyDescent="0.35">
      <c r="A25" s="197">
        <v>52512</v>
      </c>
      <c r="B25" s="152">
        <v>39833</v>
      </c>
      <c r="C25" s="153" t="s">
        <v>661</v>
      </c>
      <c r="D25" s="86">
        <f>IFERROR(VLOOKUP(B25,'Vta RdV'!$A$3:$B$9999,2,0),0)</f>
        <v>657</v>
      </c>
      <c r="E25" s="86">
        <f>IFERROR(VLOOKUP(B25,Objetivos!$G$5:$H$2200,2,0),0)</f>
        <v>1238.154544</v>
      </c>
      <c r="F25" s="96">
        <f t="shared" si="5"/>
        <v>0.53062842856230719</v>
      </c>
      <c r="G25" s="101">
        <f>IF(D25="",0,RANK($F25,F25:F26,0))</f>
        <v>1</v>
      </c>
      <c r="H25" s="86">
        <f>IFERROR(VLOOKUP(B25,'R+S'!$G$2:$J$2000,4,0),0)</f>
        <v>0</v>
      </c>
      <c r="I25" s="205">
        <f t="shared" si="1"/>
        <v>15</v>
      </c>
    </row>
    <row r="26" spans="1:9" ht="16.8" x14ac:dyDescent="0.35">
      <c r="A26" s="197">
        <v>52512</v>
      </c>
      <c r="B26" s="150">
        <v>52418</v>
      </c>
      <c r="C26" s="151" t="s">
        <v>662</v>
      </c>
      <c r="D26" s="86">
        <f>IFERROR(VLOOKUP(B26,'Vta RdV'!$A$3:$B$9999,2,0),0)</f>
        <v>566.02</v>
      </c>
      <c r="E26" s="86">
        <f>IFERROR(VLOOKUP(B26,Objetivos!$G$5:$H$2200,2,0),0)</f>
        <v>1128.195352</v>
      </c>
      <c r="F26" s="96">
        <f t="shared" si="5"/>
        <v>0.50170389285560535</v>
      </c>
      <c r="G26" s="101">
        <f>IF(D26="",0,RANK($F26,F25:F26,0))</f>
        <v>2</v>
      </c>
      <c r="H26" s="86">
        <f>IFERROR(VLOOKUP(B26,'R+S'!$G$2:$J$2000,4,0),0)</f>
        <v>1</v>
      </c>
      <c r="I26" s="205">
        <f t="shared" si="1"/>
        <v>3</v>
      </c>
    </row>
    <row r="27" spans="1:9" ht="16.8" x14ac:dyDescent="0.35">
      <c r="A27" s="196">
        <v>52512</v>
      </c>
      <c r="B27" s="158">
        <v>53759</v>
      </c>
      <c r="C27" s="158" t="s">
        <v>663</v>
      </c>
      <c r="D27" s="109">
        <f>IFERROR(VLOOKUP(B27,'Vta RdV'!$A$3:$B$9999,2,0),0)</f>
        <v>0</v>
      </c>
      <c r="E27" s="109">
        <f>IFERROR(VLOOKUP(B27,Objetivos!$G$5:$H$2200,2,0),0)</f>
        <v>0</v>
      </c>
      <c r="F27" s="110">
        <f t="shared" si="5"/>
        <v>0</v>
      </c>
      <c r="G27" s="111">
        <f>IF(D27="",0,RANK($F27,F27:F28,0))</f>
        <v>2</v>
      </c>
      <c r="H27" s="109">
        <f>IFERROR(VLOOKUP(B27,'R+S'!$G$2:$J$2000,4,0),0)</f>
        <v>0</v>
      </c>
      <c r="I27" s="205">
        <f t="shared" si="1"/>
        <v>15</v>
      </c>
    </row>
    <row r="28" spans="1:9" ht="16.8" x14ac:dyDescent="0.35">
      <c r="A28" s="196">
        <v>52512</v>
      </c>
      <c r="B28" s="159">
        <v>54258</v>
      </c>
      <c r="C28" s="158" t="s">
        <v>664</v>
      </c>
      <c r="D28" s="109">
        <f>IFERROR(VLOOKUP(B28,'Vta RdV'!$A$3:$B$9999,2,0),0)</f>
        <v>321.3</v>
      </c>
      <c r="E28" s="109">
        <f>IFERROR(VLOOKUP(B28,Objetivos!$G$5:$H$2200,2,0),0)</f>
        <v>957.49332800000013</v>
      </c>
      <c r="F28" s="110">
        <f t="shared" si="5"/>
        <v>0.3355636959592474</v>
      </c>
      <c r="G28" s="111">
        <f>IF(D28="",0,RANK($F28,F27:F28,0))</f>
        <v>1</v>
      </c>
      <c r="H28" s="109">
        <f>IFERROR(VLOOKUP(B28,'R+S'!$G$2:$J$2000,4,0),0)</f>
        <v>1</v>
      </c>
      <c r="I28" s="205">
        <f t="shared" si="1"/>
        <v>3</v>
      </c>
    </row>
    <row r="29" spans="1:9" ht="16.8" x14ac:dyDescent="0.35">
      <c r="A29" s="197">
        <v>52512</v>
      </c>
      <c r="B29" s="151">
        <v>53936</v>
      </c>
      <c r="C29" s="151" t="s">
        <v>665</v>
      </c>
      <c r="D29" s="86">
        <f>IFERROR(VLOOKUP(B29,'Vta RdV'!$A$3:$B$9999,2,0),0)</f>
        <v>357.43</v>
      </c>
      <c r="E29" s="86">
        <f>IFERROR(VLOOKUP(B29,Objetivos!$G$5:$H$2200,2,0),0)</f>
        <v>1062.5684639999999</v>
      </c>
      <c r="F29" s="96">
        <f t="shared" si="5"/>
        <v>0.33638303046795487</v>
      </c>
      <c r="G29" s="101">
        <f>IF(D29="",0,RANK($F29,F29:F30,0))</f>
        <v>1</v>
      </c>
      <c r="H29" s="86">
        <f>IFERROR(VLOOKUP(B29,'R+S'!$G$2:$J$2000,4,0),0)</f>
        <v>0</v>
      </c>
      <c r="I29" s="205">
        <f t="shared" si="1"/>
        <v>15</v>
      </c>
    </row>
    <row r="30" spans="1:9" ht="16.8" x14ac:dyDescent="0.35">
      <c r="A30" s="197">
        <v>52512</v>
      </c>
      <c r="B30" s="151">
        <v>53937</v>
      </c>
      <c r="C30" s="151" t="s">
        <v>666</v>
      </c>
      <c r="D30" s="86">
        <f>IFERROR(VLOOKUP(B30,'Vta RdV'!$A$3:$B$9999,2,0),0)</f>
        <v>0</v>
      </c>
      <c r="E30" s="86">
        <f>IFERROR(VLOOKUP(B30,Objetivos!$G$5:$H$2200,2,0),0)</f>
        <v>0</v>
      </c>
      <c r="F30" s="96">
        <f t="shared" si="5"/>
        <v>0</v>
      </c>
      <c r="G30" s="101">
        <f>IF(D30="",0,RANK($F30,F29:F30,0))</f>
        <v>2</v>
      </c>
      <c r="H30" s="86">
        <f>IFERROR(VLOOKUP(B30,'R+S'!$G$2:$J$2000,4,0),0)</f>
        <v>0</v>
      </c>
      <c r="I30" s="205">
        <f t="shared" si="1"/>
        <v>15</v>
      </c>
    </row>
    <row r="31" spans="1:9" ht="16.8" x14ac:dyDescent="0.35">
      <c r="A31" s="196">
        <v>52512</v>
      </c>
      <c r="B31" s="158">
        <v>53968</v>
      </c>
      <c r="C31" s="158" t="s">
        <v>667</v>
      </c>
      <c r="D31" s="109">
        <f>IFERROR(VLOOKUP(B31,'Vta RdV'!$A$3:$B$9999,2,0),0)</f>
        <v>1931.6</v>
      </c>
      <c r="E31" s="109">
        <f>IFERROR(VLOOKUP(B31,Objetivos!$G$5:$H$2200,2,0),0)</f>
        <v>991.24416800000006</v>
      </c>
      <c r="F31" s="110">
        <f t="shared" si="5"/>
        <v>1.948662158484447</v>
      </c>
      <c r="G31" s="111">
        <f>IF(D31="",0,RANK($F31,F31:F32,0))</f>
        <v>1</v>
      </c>
      <c r="H31" s="109">
        <f>IFERROR(VLOOKUP(B31,'R+S'!$G$2:$J$2000,4,0),0)</f>
        <v>0</v>
      </c>
      <c r="I31" s="205">
        <f t="shared" si="1"/>
        <v>15</v>
      </c>
    </row>
    <row r="32" spans="1:9" ht="16.8" x14ac:dyDescent="0.35">
      <c r="A32" s="196">
        <v>52512</v>
      </c>
      <c r="B32" s="158">
        <v>54183</v>
      </c>
      <c r="C32" s="158" t="s">
        <v>668</v>
      </c>
      <c r="D32" s="109">
        <f>IFERROR(VLOOKUP(B32,'Vta RdV'!$A$3:$B$9999,2,0),0)</f>
        <v>203.32999999999998</v>
      </c>
      <c r="E32" s="109">
        <f>IFERROR(VLOOKUP(B32,Objetivos!$G$5:$H$2200,2,0),0)</f>
        <v>964.61887999999999</v>
      </c>
      <c r="F32" s="110">
        <f t="shared" si="5"/>
        <v>0.21078791242402387</v>
      </c>
      <c r="G32" s="111">
        <f>IF(D32="",0,RANK($F32,F31:F32,0))</f>
        <v>2</v>
      </c>
      <c r="H32" s="109">
        <f>IFERROR(VLOOKUP(B32,'R+S'!$G$2:$J$2000,4,0),0)</f>
        <v>1</v>
      </c>
      <c r="I32" s="205">
        <f t="shared" si="1"/>
        <v>3</v>
      </c>
    </row>
    <row r="33" spans="1:9" ht="16.8" x14ac:dyDescent="0.35">
      <c r="A33" s="197">
        <v>39262</v>
      </c>
      <c r="B33" s="152">
        <v>12006</v>
      </c>
      <c r="C33" s="153" t="s">
        <v>669</v>
      </c>
      <c r="D33" s="86">
        <f>IFERROR(VLOOKUP(B33,'Vta RdV'!$A$3:$B$9999,2,0),0)</f>
        <v>2046.6200000000001</v>
      </c>
      <c r="E33" s="86">
        <f>IFERROR(VLOOKUP(B33,Objetivos!$G$5:$H$2200,2,0),0)</f>
        <v>1319.8319760000004</v>
      </c>
      <c r="F33" s="96">
        <f t="shared" si="5"/>
        <v>1.5506670827923625</v>
      </c>
      <c r="G33" s="101">
        <f>IF(D33="",0,RANK($F33,F33:F34,0))</f>
        <v>1</v>
      </c>
      <c r="H33" s="86">
        <f>IFERROR(VLOOKUP(B33,'R+S'!$G$2:$J$2000,4,0),0)</f>
        <v>0</v>
      </c>
      <c r="I33" s="205">
        <f t="shared" si="1"/>
        <v>15</v>
      </c>
    </row>
    <row r="34" spans="1:9" ht="16.8" x14ac:dyDescent="0.35">
      <c r="A34" s="197">
        <v>39262</v>
      </c>
      <c r="B34" s="151">
        <v>12011</v>
      </c>
      <c r="C34" s="151" t="s">
        <v>670</v>
      </c>
      <c r="D34" s="86">
        <f>IFERROR(VLOOKUP(B34,'Vta RdV'!$A$3:$B$9999,2,0),0)</f>
        <v>137.82999999999998</v>
      </c>
      <c r="E34" s="86">
        <f>IFERROR(VLOOKUP(B34,Objetivos!$G$5:$H$2200,2,0),0)</f>
        <v>1152.5083199999999</v>
      </c>
      <c r="F34" s="96">
        <f t="shared" si="5"/>
        <v>0.11959132754894125</v>
      </c>
      <c r="G34" s="101">
        <f>IF(D34="",0,RANK($F34,F33:F34,0))</f>
        <v>2</v>
      </c>
      <c r="H34" s="86">
        <f>IFERROR(VLOOKUP(B34,'R+S'!$G$2:$J$2000,4,0),0)</f>
        <v>0</v>
      </c>
      <c r="I34" s="205">
        <f t="shared" si="1"/>
        <v>15</v>
      </c>
    </row>
    <row r="35" spans="1:9" ht="16.8" x14ac:dyDescent="0.35">
      <c r="A35" s="196">
        <v>39262</v>
      </c>
      <c r="B35" s="158">
        <v>12013</v>
      </c>
      <c r="C35" s="158" t="s">
        <v>671</v>
      </c>
      <c r="D35" s="109">
        <f>IFERROR(VLOOKUP(B35,'Vta RdV'!$A$3:$B$9999,2,0),0)</f>
        <v>655.79</v>
      </c>
      <c r="E35" s="109">
        <f>IFERROR(VLOOKUP(B35,Objetivos!$G$5:$H$2200,2,0),0)</f>
        <v>1281.7304640000002</v>
      </c>
      <c r="F35" s="110">
        <f t="shared" si="5"/>
        <v>0.51164423287047645</v>
      </c>
      <c r="G35" s="111">
        <f>IF(D35="",0,RANK($F35,F35:F36,0))</f>
        <v>1</v>
      </c>
      <c r="H35" s="109">
        <f>IFERROR(VLOOKUP(B35,'R+S'!$G$2:$J$2000,4,0),0)</f>
        <v>1</v>
      </c>
      <c r="I35" s="205">
        <f t="shared" si="1"/>
        <v>3</v>
      </c>
    </row>
    <row r="36" spans="1:9" ht="16.8" x14ac:dyDescent="0.35">
      <c r="A36" s="196">
        <v>39262</v>
      </c>
      <c r="B36" s="158">
        <v>12014</v>
      </c>
      <c r="C36" s="157" t="s">
        <v>672</v>
      </c>
      <c r="D36" s="109">
        <f>IFERROR(VLOOKUP(B36,'Vta RdV'!$A$3:$B$9999,2,0),0)</f>
        <v>232.44</v>
      </c>
      <c r="E36" s="109">
        <f>IFERROR(VLOOKUP(B36,Objetivos!$G$5:$H$2200,2,0),0)</f>
        <v>861.76802399999997</v>
      </c>
      <c r="F36" s="110">
        <f t="shared" si="5"/>
        <v>0.26972455872881168</v>
      </c>
      <c r="G36" s="111">
        <f>IF(D36="",0,RANK($F36,F35:F36,0))</f>
        <v>2</v>
      </c>
      <c r="H36" s="109">
        <f>IFERROR(VLOOKUP(B36,'R+S'!$G$2:$J$2000,4,0),0)</f>
        <v>1</v>
      </c>
      <c r="I36" s="205">
        <f t="shared" si="1"/>
        <v>3</v>
      </c>
    </row>
    <row r="37" spans="1:9" ht="16.8" x14ac:dyDescent="0.35">
      <c r="A37" s="197">
        <v>39262</v>
      </c>
      <c r="B37" s="151">
        <v>12018</v>
      </c>
      <c r="C37" s="151" t="s">
        <v>673</v>
      </c>
      <c r="D37" s="86">
        <f>IFERROR(VLOOKUP(B37,'Vta RdV'!$A$3:$B$9999,2,0),0)</f>
        <v>898.63</v>
      </c>
      <c r="E37" s="86">
        <f>IFERROR(VLOOKUP(B37,Objetivos!$G$5:$H$2200,2,0),0)</f>
        <v>1318.9801120000002</v>
      </c>
      <c r="F37" s="96">
        <f t="shared" si="5"/>
        <v>0.68130670949798211</v>
      </c>
      <c r="G37" s="101">
        <f>IF(D37="",0,RANK($F37,F37:F38,0))</f>
        <v>1</v>
      </c>
      <c r="H37" s="86">
        <f>IFERROR(VLOOKUP(B37,'R+S'!$G$2:$J$2000,4,0),0)</f>
        <v>1</v>
      </c>
      <c r="I37" s="205">
        <f t="shared" si="1"/>
        <v>3</v>
      </c>
    </row>
    <row r="38" spans="1:9" ht="16.8" x14ac:dyDescent="0.35">
      <c r="A38" s="197">
        <v>39262</v>
      </c>
      <c r="B38" s="152">
        <v>28003</v>
      </c>
      <c r="C38" s="153" t="s">
        <v>674</v>
      </c>
      <c r="D38" s="86">
        <f>IFERROR(VLOOKUP(B38,'Vta RdV'!$A$3:$B$9999,2,0),0)</f>
        <v>19.89</v>
      </c>
      <c r="E38" s="86">
        <f>IFERROR(VLOOKUP(B38,Objetivos!$G$5:$H$2200,2,0),0)</f>
        <v>1250.385248</v>
      </c>
      <c r="F38" s="96">
        <f t="shared" si="5"/>
        <v>1.5907097458014795E-2</v>
      </c>
      <c r="G38" s="101">
        <f>IF(D38="",0,RANK($F38,F37:F38,0))</f>
        <v>2</v>
      </c>
      <c r="H38" s="86">
        <f>IFERROR(VLOOKUP(B38,'R+S'!$G$2:$J$2000,4,0),0)</f>
        <v>0</v>
      </c>
      <c r="I38" s="205">
        <f t="shared" si="1"/>
        <v>15</v>
      </c>
    </row>
    <row r="39" spans="1:9" ht="16.8" x14ac:dyDescent="0.35">
      <c r="A39" s="196">
        <v>39262</v>
      </c>
      <c r="B39" s="158">
        <v>30070</v>
      </c>
      <c r="C39" s="158" t="s">
        <v>675</v>
      </c>
      <c r="D39" s="109">
        <f>IFERROR(VLOOKUP(B39,'Vta RdV'!$A$3:$B$9999,2,0),0)</f>
        <v>608.75</v>
      </c>
      <c r="E39" s="109">
        <f>IFERROR(VLOOKUP(B39,Objetivos!$G$5:$H$2200,2,0),0)</f>
        <v>1564.650832</v>
      </c>
      <c r="F39" s="110">
        <f t="shared" si="5"/>
        <v>0.38906444016130493</v>
      </c>
      <c r="G39" s="111">
        <f>IF(D39="",0,RANK($F39,F39:F40,0))</f>
        <v>1</v>
      </c>
      <c r="H39" s="109">
        <f>IFERROR(VLOOKUP(B39,'R+S'!$G$2:$J$2000,4,0),0)</f>
        <v>0</v>
      </c>
      <c r="I39" s="205">
        <f t="shared" si="1"/>
        <v>15</v>
      </c>
    </row>
    <row r="40" spans="1:9" ht="16.8" x14ac:dyDescent="0.35">
      <c r="A40" s="196">
        <v>39262</v>
      </c>
      <c r="B40" s="160">
        <v>39770</v>
      </c>
      <c r="C40" s="161" t="s">
        <v>676</v>
      </c>
      <c r="D40" s="109">
        <f>IFERROR(VLOOKUP(B40,'Vta RdV'!$A$3:$B$9999,2,0),0)</f>
        <v>206.18</v>
      </c>
      <c r="E40" s="109">
        <f>IFERROR(VLOOKUP(B40,Objetivos!$G$5:$H$2200,2,0),0)</f>
        <v>1079.5841600000001</v>
      </c>
      <c r="F40" s="110">
        <f t="shared" si="5"/>
        <v>0.19098094214350086</v>
      </c>
      <c r="G40" s="111">
        <f>IF(D40="",0,RANK($F40,F39:F40,0))</f>
        <v>2</v>
      </c>
      <c r="H40" s="109">
        <f>IFERROR(VLOOKUP(B40,'R+S'!$G$2:$J$2000,4,0),0)</f>
        <v>0</v>
      </c>
      <c r="I40" s="205">
        <f t="shared" si="1"/>
        <v>15</v>
      </c>
    </row>
    <row r="41" spans="1:9" ht="16.8" x14ac:dyDescent="0.35">
      <c r="A41" s="197">
        <v>39262</v>
      </c>
      <c r="B41" s="150">
        <v>39803</v>
      </c>
      <c r="C41" s="151" t="s">
        <v>677</v>
      </c>
      <c r="D41" s="86">
        <f>IFERROR(VLOOKUP(B41,'Vta RdV'!$A$3:$B$9999,2,0),0)</f>
        <v>711.34</v>
      </c>
      <c r="E41" s="86">
        <f>IFERROR(VLOOKUP(B41,Objetivos!$G$5:$H$2200,2,0),0)</f>
        <v>1093.9366640000001</v>
      </c>
      <c r="F41" s="96">
        <f t="shared" si="5"/>
        <v>0.65025702438655986</v>
      </c>
      <c r="G41" s="101">
        <f>IF(D41="",0,RANK($F41,F41:F42,0))</f>
        <v>2</v>
      </c>
      <c r="H41" s="86">
        <f>IFERROR(VLOOKUP(B41,'R+S'!$G$2:$J$2000,4,0),0)</f>
        <v>1</v>
      </c>
      <c r="I41" s="205">
        <f t="shared" si="1"/>
        <v>3</v>
      </c>
    </row>
    <row r="42" spans="1:9" ht="16.8" x14ac:dyDescent="0.35">
      <c r="A42" s="197">
        <v>39262</v>
      </c>
      <c r="B42" s="151">
        <v>53461</v>
      </c>
      <c r="C42" s="151" t="s">
        <v>678</v>
      </c>
      <c r="D42" s="86">
        <f>IFERROR(VLOOKUP(B42,'Vta RdV'!$A$3:$B$9999,2,0),0)</f>
        <v>771.81</v>
      </c>
      <c r="E42" s="86">
        <f>IFERROR(VLOOKUP(B42,Objetivos!$G$5:$H$2200,2,0),0)</f>
        <v>846.10001599999998</v>
      </c>
      <c r="F42" s="96">
        <f t="shared" si="5"/>
        <v>0.91219712256807228</v>
      </c>
      <c r="G42" s="101">
        <f>IF(D42="",0,RANK($F42,F41:F42,0))</f>
        <v>1</v>
      </c>
      <c r="H42" s="86">
        <f>IFERROR(VLOOKUP(B42,'R+S'!$G$2:$J$2000,4,0),0)</f>
        <v>0</v>
      </c>
      <c r="I42" s="205">
        <f t="shared" si="1"/>
        <v>15</v>
      </c>
    </row>
    <row r="43" spans="1:9" ht="16.8" x14ac:dyDescent="0.35">
      <c r="A43" s="196">
        <v>39262</v>
      </c>
      <c r="B43" s="157">
        <v>53566</v>
      </c>
      <c r="C43" s="158" t="s">
        <v>679</v>
      </c>
      <c r="D43" s="109">
        <f>IFERROR(VLOOKUP(B43,'Vta RdV'!$A$3:$B$9999,2,0),0)</f>
        <v>2796.91</v>
      </c>
      <c r="E43" s="109">
        <f>IFERROR(VLOOKUP(B43,Objetivos!$G$5:$H$2200,2,0),0)</f>
        <v>1433.8342240000002</v>
      </c>
      <c r="F43" s="110">
        <f t="shared" si="5"/>
        <v>1.9506508864026106</v>
      </c>
      <c r="G43" s="111">
        <f>IF(D43="",0,RANK($F43,F43:F44,0))</f>
        <v>1</v>
      </c>
      <c r="H43" s="109">
        <f>IFERROR(VLOOKUP(B43,'R+S'!$G$2:$J$2000,4,0),0)</f>
        <v>2</v>
      </c>
      <c r="I43" s="205">
        <f t="shared" si="1"/>
        <v>2</v>
      </c>
    </row>
    <row r="44" spans="1:9" ht="16.8" x14ac:dyDescent="0.35">
      <c r="A44" s="196">
        <v>39262</v>
      </c>
      <c r="B44" s="160">
        <v>53889</v>
      </c>
      <c r="C44" s="161" t="s">
        <v>680</v>
      </c>
      <c r="D44" s="109">
        <f>IFERROR(VLOOKUP(B44,'Vta RdV'!$A$3:$B$9999,2,0),0)</f>
        <v>744.09</v>
      </c>
      <c r="E44" s="109">
        <f>IFERROR(VLOOKUP(B44,Objetivos!$G$5:$H$2200,2,0),0)</f>
        <v>990.11904800000013</v>
      </c>
      <c r="F44" s="110">
        <f t="shared" si="5"/>
        <v>0.75151569046472877</v>
      </c>
      <c r="G44" s="111">
        <f>IF(D44="",0,RANK($F44,F43:F44,0))</f>
        <v>2</v>
      </c>
      <c r="H44" s="109">
        <f>IFERROR(VLOOKUP(B44,'R+S'!$G$2:$J$2000,4,0),0)</f>
        <v>0</v>
      </c>
      <c r="I44" s="205">
        <f t="shared" si="1"/>
        <v>15</v>
      </c>
    </row>
    <row r="45" spans="1:9" ht="16.8" x14ac:dyDescent="0.35">
      <c r="A45" s="197">
        <v>39262</v>
      </c>
      <c r="B45" s="154">
        <v>53967</v>
      </c>
      <c r="C45" s="153" t="s">
        <v>681</v>
      </c>
      <c r="D45" s="86">
        <f>IFERROR(VLOOKUP(B45,'Vta RdV'!$A$3:$B$9999,2,0),0)</f>
        <v>46.8</v>
      </c>
      <c r="E45" s="86">
        <f>IFERROR(VLOOKUP(B45,Objetivos!$G$5:$H$2200,2,0),0)</f>
        <v>149.98325600000001</v>
      </c>
      <c r="F45" s="96">
        <f t="shared" si="5"/>
        <v>0.31203483140811394</v>
      </c>
      <c r="G45" s="101">
        <f>IF(D45="",0,RANK($F45,F45:F46,0))</f>
        <v>1</v>
      </c>
      <c r="H45" s="86">
        <f>IFERROR(VLOOKUP(B45,'R+S'!$G$2:$J$2000,4,0),0)</f>
        <v>0</v>
      </c>
      <c r="I45" s="205">
        <f t="shared" si="1"/>
        <v>15</v>
      </c>
    </row>
    <row r="46" spans="1:9" ht="17.399999999999999" thickBot="1" x14ac:dyDescent="0.4">
      <c r="A46" s="198">
        <v>39262</v>
      </c>
      <c r="B46" s="199">
        <v>39784</v>
      </c>
      <c r="C46" s="200" t="s">
        <v>682</v>
      </c>
      <c r="D46" s="201">
        <f>IFERROR(VLOOKUP(B46,'Vta RdV'!$A$3:$B$9999,2,0),0)</f>
        <v>0</v>
      </c>
      <c r="E46" s="201">
        <f>IFERROR(VLOOKUP(B46,Objetivos!$G$5:$H$2200,2,0),0)</f>
        <v>0</v>
      </c>
      <c r="F46" s="202">
        <f t="shared" si="5"/>
        <v>0</v>
      </c>
      <c r="G46" s="203">
        <f>IF(D46="",0,RANK($F46,F45:F46,0))</f>
        <v>2</v>
      </c>
      <c r="H46" s="201">
        <f>IFERROR(VLOOKUP(B46,'R+S'!$G$2:$J$2000,4,0),0)</f>
        <v>0</v>
      </c>
      <c r="I46" s="205">
        <f t="shared" si="1"/>
        <v>15</v>
      </c>
    </row>
    <row r="47" spans="1:9" x14ac:dyDescent="0.3">
      <c r="A47" s="66"/>
      <c r="B47" s="66"/>
      <c r="C47" s="67"/>
      <c r="D47" s="67"/>
      <c r="E47" s="67"/>
      <c r="F47" s="67"/>
      <c r="G47" s="66"/>
    </row>
    <row r="48" spans="1:9" x14ac:dyDescent="0.3">
      <c r="A48" s="66"/>
      <c r="B48" s="66"/>
      <c r="C48" s="67"/>
      <c r="D48" s="67"/>
      <c r="E48" s="67"/>
      <c r="F48" s="67"/>
      <c r="G48" s="66"/>
    </row>
    <row r="49" spans="1:7" x14ac:dyDescent="0.3">
      <c r="A49" s="66"/>
      <c r="B49" s="66"/>
      <c r="C49" s="67"/>
      <c r="D49" s="67"/>
      <c r="E49" s="67"/>
      <c r="F49" s="67"/>
      <c r="G49" s="66"/>
    </row>
    <row r="50" spans="1:7" x14ac:dyDescent="0.3">
      <c r="A50" s="66"/>
      <c r="B50" s="66"/>
      <c r="C50" s="67"/>
      <c r="D50" s="67"/>
      <c r="E50" s="67"/>
      <c r="F50" s="67"/>
      <c r="G50" s="66"/>
    </row>
    <row r="51" spans="1:7" x14ac:dyDescent="0.3">
      <c r="A51" s="66"/>
      <c r="B51" s="66"/>
      <c r="C51" s="67"/>
      <c r="D51" s="67"/>
      <c r="E51" s="67"/>
      <c r="F51" s="67"/>
      <c r="G51" s="66"/>
    </row>
    <row r="52" spans="1:7" x14ac:dyDescent="0.3">
      <c r="A52" s="66"/>
      <c r="B52" s="66"/>
      <c r="C52" s="67"/>
      <c r="D52" s="67"/>
      <c r="E52" s="67"/>
      <c r="F52" s="67"/>
      <c r="G52" s="66"/>
    </row>
    <row r="53" spans="1:7" x14ac:dyDescent="0.3">
      <c r="A53" s="66"/>
      <c r="B53" s="66"/>
      <c r="C53" s="67"/>
      <c r="D53" s="67"/>
      <c r="E53" s="67"/>
      <c r="F53" s="67"/>
      <c r="G53" s="66"/>
    </row>
    <row r="54" spans="1:7" x14ac:dyDescent="0.3">
      <c r="A54" s="66"/>
      <c r="B54" s="66"/>
      <c r="C54" s="67"/>
      <c r="D54" s="67"/>
      <c r="E54" s="67"/>
      <c r="F54" s="67"/>
      <c r="G54" s="66"/>
    </row>
    <row r="55" spans="1:7" x14ac:dyDescent="0.3">
      <c r="A55" s="66"/>
      <c r="B55" s="66"/>
      <c r="C55" s="67"/>
      <c r="D55" s="67"/>
      <c r="E55" s="67"/>
      <c r="F55" s="67"/>
      <c r="G55" s="66"/>
    </row>
    <row r="56" spans="1:7" x14ac:dyDescent="0.3">
      <c r="A56" s="66"/>
      <c r="B56" s="66"/>
      <c r="C56" s="67"/>
      <c r="D56" s="67"/>
      <c r="E56" s="67"/>
      <c r="F56" s="67"/>
      <c r="G56" s="66"/>
    </row>
    <row r="57" spans="1:7" x14ac:dyDescent="0.3">
      <c r="A57" s="66"/>
      <c r="B57" s="66"/>
      <c r="C57" s="67"/>
      <c r="D57" s="67"/>
      <c r="E57" s="67"/>
      <c r="F57" s="67"/>
      <c r="G57" s="66"/>
    </row>
    <row r="58" spans="1:7" x14ac:dyDescent="0.3">
      <c r="A58" s="66"/>
      <c r="B58" s="66"/>
      <c r="C58" s="67"/>
      <c r="D58" s="67"/>
      <c r="E58" s="67"/>
      <c r="F58" s="67"/>
      <c r="G58" s="66"/>
    </row>
    <row r="59" spans="1:7" x14ac:dyDescent="0.3">
      <c r="A59" s="66"/>
      <c r="B59" s="66"/>
      <c r="C59" s="67"/>
      <c r="D59" s="67"/>
      <c r="E59" s="67"/>
      <c r="F59" s="67"/>
      <c r="G59" s="66"/>
    </row>
    <row r="60" spans="1:7" x14ac:dyDescent="0.3">
      <c r="A60" s="66"/>
      <c r="B60" s="66"/>
      <c r="C60" s="67"/>
      <c r="D60" s="67"/>
      <c r="E60" s="67"/>
      <c r="F60" s="67"/>
      <c r="G60" s="66"/>
    </row>
    <row r="61" spans="1:7" x14ac:dyDescent="0.3">
      <c r="A61" s="66"/>
      <c r="B61" s="66"/>
      <c r="C61" s="67"/>
      <c r="D61" s="67"/>
      <c r="E61" s="67"/>
      <c r="F61" s="67"/>
      <c r="G61" s="66"/>
    </row>
    <row r="62" spans="1:7" x14ac:dyDescent="0.3">
      <c r="A62" s="66"/>
      <c r="B62" s="66"/>
      <c r="C62" s="67"/>
      <c r="D62" s="67"/>
      <c r="E62" s="67"/>
      <c r="F62" s="67"/>
      <c r="G62" s="66"/>
    </row>
    <row r="63" spans="1:7" x14ac:dyDescent="0.3">
      <c r="A63" s="66"/>
      <c r="B63" s="66"/>
      <c r="C63" s="67"/>
      <c r="D63" s="67"/>
      <c r="E63" s="67"/>
      <c r="F63" s="67"/>
      <c r="G63" s="66"/>
    </row>
    <row r="64" spans="1:7" x14ac:dyDescent="0.3">
      <c r="A64" s="66"/>
      <c r="B64" s="66"/>
      <c r="C64" s="67"/>
      <c r="D64" s="67"/>
      <c r="E64" s="67"/>
      <c r="F64" s="67"/>
      <c r="G64" s="66"/>
    </row>
    <row r="65" spans="1:7" x14ac:dyDescent="0.3">
      <c r="A65" s="66"/>
      <c r="B65" s="66"/>
      <c r="C65" s="67"/>
      <c r="D65" s="67"/>
      <c r="E65" s="67"/>
      <c r="F65" s="67"/>
      <c r="G65" s="66"/>
    </row>
    <row r="66" spans="1:7" x14ac:dyDescent="0.3">
      <c r="A66" s="66"/>
      <c r="B66" s="66"/>
      <c r="C66" s="67"/>
      <c r="D66" s="67"/>
      <c r="E66" s="67"/>
      <c r="F66" s="67"/>
      <c r="G66" s="66"/>
    </row>
    <row r="67" spans="1:7" x14ac:dyDescent="0.3">
      <c r="A67" s="66"/>
      <c r="B67" s="66"/>
      <c r="C67" s="67"/>
      <c r="D67" s="67"/>
      <c r="E67" s="67"/>
      <c r="F67" s="67"/>
      <c r="G67" s="66"/>
    </row>
    <row r="68" spans="1:7" x14ac:dyDescent="0.3">
      <c r="A68" s="66"/>
      <c r="B68" s="66"/>
      <c r="C68" s="67"/>
      <c r="D68" s="67"/>
      <c r="E68" s="67"/>
      <c r="F68" s="67"/>
      <c r="G68" s="66"/>
    </row>
    <row r="69" spans="1:7" x14ac:dyDescent="0.3">
      <c r="A69" s="66"/>
      <c r="B69" s="66"/>
      <c r="C69" s="67"/>
      <c r="D69" s="67"/>
      <c r="E69" s="67"/>
      <c r="F69" s="67"/>
      <c r="G69" s="66"/>
    </row>
    <row r="70" spans="1:7" x14ac:dyDescent="0.3">
      <c r="A70" s="66"/>
      <c r="B70" s="66"/>
      <c r="C70" s="67"/>
      <c r="D70" s="67"/>
      <c r="E70" s="67"/>
      <c r="F70" s="67"/>
      <c r="G70" s="66"/>
    </row>
    <row r="71" spans="1:7" x14ac:dyDescent="0.3">
      <c r="A71" s="66"/>
      <c r="B71" s="66"/>
      <c r="C71" s="67"/>
      <c r="D71" s="67"/>
      <c r="E71" s="67"/>
      <c r="F71" s="67"/>
      <c r="G71" s="66"/>
    </row>
    <row r="72" spans="1:7" x14ac:dyDescent="0.3">
      <c r="A72" s="66"/>
      <c r="B72" s="66"/>
      <c r="C72" s="67"/>
      <c r="D72" s="67"/>
      <c r="E72" s="67"/>
      <c r="F72" s="67"/>
      <c r="G72" s="66"/>
    </row>
    <row r="73" spans="1:7" x14ac:dyDescent="0.3">
      <c r="A73" s="66"/>
      <c r="B73" s="66"/>
      <c r="C73" s="67"/>
      <c r="D73" s="67"/>
      <c r="E73" s="67"/>
      <c r="F73" s="67"/>
      <c r="G73" s="66"/>
    </row>
    <row r="74" spans="1:7" x14ac:dyDescent="0.3">
      <c r="A74" s="66"/>
      <c r="B74" s="66"/>
      <c r="C74" s="67"/>
      <c r="D74" s="67"/>
      <c r="E74" s="67"/>
      <c r="F74" s="67"/>
      <c r="G74" s="66"/>
    </row>
    <row r="75" spans="1:7" x14ac:dyDescent="0.3">
      <c r="A75" s="66"/>
      <c r="B75" s="66"/>
      <c r="C75" s="67"/>
      <c r="D75" s="67"/>
      <c r="E75" s="67"/>
      <c r="F75" s="67"/>
      <c r="G75" s="66"/>
    </row>
    <row r="76" spans="1:7" x14ac:dyDescent="0.3">
      <c r="A76" s="66"/>
      <c r="B76" s="66"/>
      <c r="C76" s="67"/>
      <c r="D76" s="67"/>
      <c r="E76" s="67"/>
      <c r="F76" s="67"/>
      <c r="G76" s="66"/>
    </row>
    <row r="77" spans="1:7" x14ac:dyDescent="0.3">
      <c r="A77" s="66"/>
      <c r="B77" s="66"/>
      <c r="C77" s="67"/>
      <c r="D77" s="67"/>
      <c r="E77" s="67"/>
      <c r="F77" s="67"/>
      <c r="G77" s="66"/>
    </row>
    <row r="78" spans="1:7" x14ac:dyDescent="0.3">
      <c r="A78" s="66"/>
      <c r="B78" s="66"/>
      <c r="C78" s="67"/>
      <c r="D78" s="67"/>
      <c r="E78" s="67"/>
      <c r="F78" s="67"/>
      <c r="G78" s="66"/>
    </row>
    <row r="79" spans="1:7" x14ac:dyDescent="0.3">
      <c r="A79" s="66"/>
      <c r="B79" s="66"/>
      <c r="C79" s="67"/>
      <c r="D79" s="67"/>
      <c r="E79" s="67"/>
      <c r="F79" s="67"/>
      <c r="G79" s="66"/>
    </row>
    <row r="80" spans="1:7" x14ac:dyDescent="0.3">
      <c r="A80" s="66"/>
      <c r="B80" s="66"/>
      <c r="C80" s="67"/>
      <c r="D80" s="67"/>
      <c r="E80" s="67"/>
      <c r="F80" s="67"/>
      <c r="G80" s="66"/>
    </row>
    <row r="81" spans="1:7" x14ac:dyDescent="0.3">
      <c r="A81" s="66"/>
      <c r="B81" s="66"/>
      <c r="C81" s="67"/>
      <c r="D81" s="67"/>
      <c r="E81" s="67"/>
      <c r="F81" s="67"/>
      <c r="G81" s="66"/>
    </row>
    <row r="82" spans="1:7" x14ac:dyDescent="0.3">
      <c r="A82" s="66"/>
      <c r="B82" s="66"/>
      <c r="C82" s="67"/>
      <c r="D82" s="67"/>
      <c r="E82" s="67"/>
      <c r="F82" s="67"/>
      <c r="G82" s="66"/>
    </row>
    <row r="83" spans="1:7" x14ac:dyDescent="0.3">
      <c r="A83" s="66"/>
      <c r="B83" s="66"/>
      <c r="C83" s="67"/>
      <c r="D83" s="67"/>
      <c r="E83" s="67"/>
      <c r="F83" s="67"/>
      <c r="G83" s="66"/>
    </row>
    <row r="84" spans="1:7" x14ac:dyDescent="0.3">
      <c r="A84" s="66"/>
      <c r="B84" s="66"/>
      <c r="C84" s="67"/>
      <c r="D84" s="67"/>
      <c r="E84" s="67"/>
      <c r="F84" s="67"/>
      <c r="G84" s="66"/>
    </row>
    <row r="85" spans="1:7" x14ac:dyDescent="0.3">
      <c r="A85" s="66"/>
      <c r="B85" s="66"/>
      <c r="C85" s="67"/>
      <c r="D85" s="67"/>
      <c r="E85" s="67"/>
      <c r="F85" s="67"/>
      <c r="G85" s="66"/>
    </row>
    <row r="86" spans="1:7" x14ac:dyDescent="0.3">
      <c r="A86" s="66"/>
      <c r="B86" s="66"/>
      <c r="C86" s="67"/>
      <c r="D86" s="67"/>
      <c r="E86" s="67"/>
      <c r="F86" s="67"/>
      <c r="G86" s="66"/>
    </row>
    <row r="87" spans="1:7" x14ac:dyDescent="0.3">
      <c r="A87" s="66"/>
      <c r="B87" s="66"/>
      <c r="C87" s="67"/>
      <c r="D87" s="67"/>
      <c r="E87" s="67"/>
      <c r="F87" s="67"/>
      <c r="G87" s="66"/>
    </row>
    <row r="88" spans="1:7" x14ac:dyDescent="0.3">
      <c r="A88" s="66"/>
      <c r="B88" s="66"/>
      <c r="C88" s="67"/>
      <c r="D88" s="67"/>
      <c r="E88" s="67"/>
      <c r="F88" s="67"/>
      <c r="G88" s="66"/>
    </row>
    <row r="89" spans="1:7" x14ac:dyDescent="0.3">
      <c r="A89" s="66"/>
      <c r="B89" s="66"/>
      <c r="C89" s="67"/>
      <c r="D89" s="67"/>
      <c r="E89" s="67"/>
      <c r="F89" s="67"/>
      <c r="G89" s="66"/>
    </row>
    <row r="90" spans="1:7" x14ac:dyDescent="0.3">
      <c r="A90" s="66"/>
      <c r="B90" s="66"/>
      <c r="C90" s="67"/>
      <c r="D90" s="67"/>
      <c r="E90" s="67"/>
      <c r="F90" s="67"/>
      <c r="G90" s="66"/>
    </row>
    <row r="91" spans="1:7" x14ac:dyDescent="0.3">
      <c r="A91" s="66"/>
      <c r="B91" s="66"/>
      <c r="C91" s="67"/>
      <c r="D91" s="67"/>
      <c r="E91" s="67"/>
      <c r="F91" s="67"/>
      <c r="G91" s="66"/>
    </row>
    <row r="92" spans="1:7" x14ac:dyDescent="0.3">
      <c r="A92" s="66"/>
      <c r="B92" s="66"/>
      <c r="C92" s="67"/>
      <c r="D92" s="67"/>
      <c r="E92" s="67"/>
      <c r="F92" s="67"/>
      <c r="G92" s="66"/>
    </row>
    <row r="93" spans="1:7" x14ac:dyDescent="0.3">
      <c r="A93" s="66"/>
      <c r="B93" s="66"/>
      <c r="C93" s="67"/>
      <c r="D93" s="67"/>
      <c r="E93" s="67"/>
      <c r="F93" s="67"/>
      <c r="G93" s="66"/>
    </row>
    <row r="94" spans="1:7" x14ac:dyDescent="0.3">
      <c r="A94" s="66"/>
      <c r="B94" s="66"/>
      <c r="C94" s="67"/>
      <c r="D94" s="67"/>
      <c r="E94" s="67"/>
      <c r="F94" s="67"/>
      <c r="G94" s="66"/>
    </row>
    <row r="95" spans="1:7" x14ac:dyDescent="0.3">
      <c r="A95" s="66"/>
      <c r="B95" s="66"/>
      <c r="C95" s="67"/>
      <c r="D95" s="67"/>
      <c r="E95" s="67"/>
      <c r="F95" s="67"/>
      <c r="G95" s="66"/>
    </row>
    <row r="96" spans="1:7" x14ac:dyDescent="0.3">
      <c r="A96" s="66"/>
      <c r="B96" s="66"/>
      <c r="C96" s="67"/>
      <c r="D96" s="67"/>
      <c r="E96" s="67"/>
      <c r="F96" s="67"/>
      <c r="G96" s="66"/>
    </row>
    <row r="97" spans="1:7" x14ac:dyDescent="0.3">
      <c r="A97" s="66"/>
      <c r="B97" s="66"/>
      <c r="C97" s="67"/>
      <c r="D97" s="67"/>
      <c r="E97" s="67"/>
      <c r="F97" s="67"/>
      <c r="G97" s="66"/>
    </row>
    <row r="98" spans="1:7" x14ac:dyDescent="0.3">
      <c r="A98" s="66"/>
      <c r="B98" s="66"/>
      <c r="C98" s="67"/>
      <c r="D98" s="67"/>
      <c r="E98" s="67"/>
      <c r="F98" s="67"/>
      <c r="G98" s="66"/>
    </row>
    <row r="99" spans="1:7" x14ac:dyDescent="0.3">
      <c r="A99" s="66"/>
      <c r="B99" s="66"/>
      <c r="C99" s="67"/>
      <c r="D99" s="67"/>
      <c r="E99" s="67"/>
      <c r="F99" s="67"/>
      <c r="G99" s="66"/>
    </row>
    <row r="100" spans="1:7" x14ac:dyDescent="0.3">
      <c r="A100" s="66"/>
      <c r="B100" s="66"/>
      <c r="C100" s="67"/>
      <c r="D100" s="67"/>
      <c r="E100" s="67"/>
      <c r="F100" s="67"/>
      <c r="G100" s="66"/>
    </row>
    <row r="101" spans="1:7" x14ac:dyDescent="0.3">
      <c r="A101" s="66"/>
      <c r="B101" s="66"/>
      <c r="C101" s="67"/>
      <c r="D101" s="67"/>
      <c r="E101" s="67"/>
      <c r="F101" s="67"/>
      <c r="G101" s="66"/>
    </row>
    <row r="102" spans="1:7" x14ac:dyDescent="0.3">
      <c r="A102" s="66"/>
      <c r="B102" s="66"/>
      <c r="C102" s="67"/>
      <c r="D102" s="67"/>
      <c r="E102" s="67"/>
      <c r="F102" s="67"/>
      <c r="G102" s="66"/>
    </row>
    <row r="103" spans="1:7" x14ac:dyDescent="0.3">
      <c r="A103" s="66"/>
      <c r="B103" s="66"/>
      <c r="C103" s="67"/>
      <c r="D103" s="67"/>
      <c r="E103" s="67"/>
      <c r="F103" s="67"/>
      <c r="G103" s="66"/>
    </row>
    <row r="104" spans="1:7" x14ac:dyDescent="0.3">
      <c r="A104" s="66"/>
      <c r="B104" s="66"/>
      <c r="C104" s="67"/>
      <c r="D104" s="67"/>
      <c r="E104" s="67"/>
      <c r="F104" s="67"/>
      <c r="G104" s="66"/>
    </row>
    <row r="105" spans="1:7" x14ac:dyDescent="0.3">
      <c r="A105" s="66"/>
      <c r="B105" s="66"/>
      <c r="C105" s="67"/>
      <c r="D105" s="67"/>
      <c r="E105" s="67"/>
      <c r="F105" s="67"/>
      <c r="G105" s="66"/>
    </row>
    <row r="106" spans="1:7" x14ac:dyDescent="0.3">
      <c r="A106" s="66"/>
      <c r="B106" s="66"/>
      <c r="C106" s="67"/>
      <c r="D106" s="67"/>
      <c r="E106" s="67"/>
      <c r="F106" s="67"/>
      <c r="G106" s="66"/>
    </row>
    <row r="107" spans="1:7" x14ac:dyDescent="0.3">
      <c r="A107" s="66"/>
      <c r="B107" s="66"/>
      <c r="C107" s="67"/>
      <c r="D107" s="67"/>
      <c r="E107" s="67"/>
      <c r="F107" s="67"/>
      <c r="G107" s="66"/>
    </row>
    <row r="108" spans="1:7" x14ac:dyDescent="0.3">
      <c r="A108" s="66"/>
      <c r="B108" s="66"/>
      <c r="C108" s="67"/>
      <c r="D108" s="67"/>
      <c r="E108" s="67"/>
      <c r="F108" s="67"/>
      <c r="G108" s="66"/>
    </row>
    <row r="109" spans="1:7" x14ac:dyDescent="0.3">
      <c r="A109" s="66"/>
      <c r="B109" s="66"/>
      <c r="C109" s="67"/>
      <c r="D109" s="67"/>
      <c r="E109" s="67"/>
      <c r="F109" s="67"/>
      <c r="G109" s="66"/>
    </row>
    <row r="110" spans="1:7" x14ac:dyDescent="0.3">
      <c r="A110" s="66"/>
      <c r="B110" s="66"/>
      <c r="C110" s="67"/>
      <c r="D110" s="67"/>
      <c r="E110" s="67"/>
      <c r="F110" s="67"/>
      <c r="G110" s="66"/>
    </row>
    <row r="111" spans="1:7" x14ac:dyDescent="0.3">
      <c r="A111" s="66"/>
      <c r="B111" s="66"/>
      <c r="C111" s="67"/>
      <c r="D111" s="67"/>
      <c r="E111" s="67"/>
      <c r="F111" s="67"/>
      <c r="G111" s="66"/>
    </row>
    <row r="112" spans="1:7" x14ac:dyDescent="0.3">
      <c r="A112" s="66"/>
      <c r="B112" s="66"/>
      <c r="C112" s="67"/>
      <c r="D112" s="67"/>
      <c r="E112" s="67"/>
      <c r="F112" s="67"/>
      <c r="G112" s="66"/>
    </row>
    <row r="113" spans="1:7" x14ac:dyDescent="0.3">
      <c r="A113" s="66"/>
      <c r="B113" s="66"/>
      <c r="C113" s="67"/>
      <c r="D113" s="67"/>
      <c r="E113" s="67"/>
      <c r="F113" s="67"/>
      <c r="G113" s="66"/>
    </row>
    <row r="114" spans="1:7" x14ac:dyDescent="0.3">
      <c r="A114" s="66"/>
      <c r="B114" s="66"/>
      <c r="C114" s="67"/>
      <c r="D114" s="67"/>
      <c r="E114" s="67"/>
      <c r="F114" s="67"/>
      <c r="G114" s="66"/>
    </row>
    <row r="115" spans="1:7" x14ac:dyDescent="0.3">
      <c r="A115" s="66"/>
      <c r="B115" s="66"/>
      <c r="C115" s="67"/>
      <c r="D115" s="67"/>
      <c r="E115" s="67"/>
      <c r="F115" s="67"/>
      <c r="G115" s="66"/>
    </row>
    <row r="116" spans="1:7" x14ac:dyDescent="0.3">
      <c r="A116" s="66"/>
      <c r="B116" s="66"/>
      <c r="C116" s="67"/>
      <c r="D116" s="67"/>
      <c r="E116" s="67"/>
      <c r="F116" s="67"/>
      <c r="G116" s="66"/>
    </row>
    <row r="117" spans="1:7" x14ac:dyDescent="0.3">
      <c r="A117" s="66"/>
      <c r="B117" s="66"/>
      <c r="C117" s="67"/>
      <c r="D117" s="67"/>
      <c r="E117" s="67"/>
      <c r="F117" s="67"/>
      <c r="G117" s="66"/>
    </row>
    <row r="118" spans="1:7" x14ac:dyDescent="0.3">
      <c r="A118" s="66"/>
      <c r="B118" s="66"/>
      <c r="C118" s="67"/>
      <c r="D118" s="67"/>
      <c r="E118" s="67"/>
      <c r="F118" s="67"/>
      <c r="G118" s="66"/>
    </row>
    <row r="119" spans="1:7" x14ac:dyDescent="0.3">
      <c r="A119" s="66"/>
      <c r="B119" s="66"/>
      <c r="C119" s="67"/>
      <c r="D119" s="67"/>
      <c r="E119" s="67"/>
      <c r="F119" s="67"/>
      <c r="G119" s="66"/>
    </row>
    <row r="120" spans="1:7" x14ac:dyDescent="0.3">
      <c r="A120" s="66"/>
      <c r="B120" s="66"/>
      <c r="C120" s="67"/>
      <c r="D120" s="67"/>
      <c r="E120" s="67"/>
      <c r="F120" s="67"/>
      <c r="G120" s="66"/>
    </row>
    <row r="121" spans="1:7" x14ac:dyDescent="0.3">
      <c r="A121" s="66"/>
      <c r="B121" s="66"/>
      <c r="C121" s="67"/>
      <c r="D121" s="67"/>
      <c r="E121" s="67"/>
      <c r="F121" s="67"/>
      <c r="G121" s="66"/>
    </row>
    <row r="122" spans="1:7" x14ac:dyDescent="0.3">
      <c r="A122" s="66"/>
      <c r="B122" s="66"/>
      <c r="C122" s="67"/>
      <c r="D122" s="67"/>
      <c r="E122" s="67"/>
      <c r="F122" s="67"/>
      <c r="G122" s="66"/>
    </row>
    <row r="123" spans="1:7" x14ac:dyDescent="0.3">
      <c r="A123" s="66"/>
      <c r="B123" s="66"/>
      <c r="C123" s="67"/>
      <c r="D123" s="67"/>
      <c r="E123" s="67"/>
      <c r="F123" s="67"/>
      <c r="G123" s="66"/>
    </row>
    <row r="124" spans="1:7" x14ac:dyDescent="0.3">
      <c r="A124" s="66"/>
      <c r="B124" s="66"/>
      <c r="C124" s="67"/>
      <c r="D124" s="67"/>
      <c r="E124" s="67"/>
      <c r="F124" s="67"/>
      <c r="G124" s="66"/>
    </row>
    <row r="125" spans="1:7" x14ac:dyDescent="0.3">
      <c r="A125" s="66"/>
      <c r="B125" s="66"/>
      <c r="C125" s="67"/>
      <c r="D125" s="67"/>
      <c r="E125" s="67"/>
      <c r="F125" s="67"/>
      <c r="G125" s="66"/>
    </row>
    <row r="126" spans="1:7" x14ac:dyDescent="0.3">
      <c r="A126" s="66"/>
      <c r="B126" s="66"/>
      <c r="C126" s="67"/>
      <c r="D126" s="67"/>
      <c r="E126" s="67"/>
      <c r="F126" s="67"/>
      <c r="G126" s="66"/>
    </row>
    <row r="127" spans="1:7" x14ac:dyDescent="0.3">
      <c r="A127" s="66"/>
      <c r="B127" s="66"/>
      <c r="C127" s="67"/>
      <c r="D127" s="67"/>
      <c r="E127" s="67"/>
      <c r="F127" s="67"/>
      <c r="G127" s="66"/>
    </row>
    <row r="128" spans="1:7" x14ac:dyDescent="0.3">
      <c r="A128" s="66"/>
      <c r="B128" s="66"/>
      <c r="C128" s="67"/>
      <c r="D128" s="67"/>
      <c r="E128" s="67"/>
      <c r="F128" s="67"/>
      <c r="G128" s="66"/>
    </row>
    <row r="129" spans="1:7" x14ac:dyDescent="0.3">
      <c r="A129" s="66"/>
      <c r="B129" s="66"/>
      <c r="C129" s="67"/>
      <c r="D129" s="67"/>
      <c r="E129" s="67"/>
      <c r="F129" s="67"/>
      <c r="G129" s="66"/>
    </row>
    <row r="130" spans="1:7" x14ac:dyDescent="0.3">
      <c r="A130" s="66"/>
      <c r="B130" s="66"/>
      <c r="C130" s="67"/>
      <c r="D130" s="67"/>
      <c r="E130" s="67"/>
      <c r="F130" s="67"/>
      <c r="G130" s="66"/>
    </row>
    <row r="131" spans="1:7" x14ac:dyDescent="0.3">
      <c r="A131" s="66"/>
      <c r="B131" s="66"/>
      <c r="C131" s="67"/>
      <c r="D131" s="67"/>
      <c r="E131" s="67"/>
      <c r="F131" s="67"/>
      <c r="G131" s="66"/>
    </row>
    <row r="132" spans="1:7" x14ac:dyDescent="0.3">
      <c r="A132" s="66"/>
      <c r="B132" s="66"/>
      <c r="C132" s="67"/>
      <c r="D132" s="67"/>
      <c r="E132" s="67"/>
      <c r="F132" s="67"/>
      <c r="G132" s="66"/>
    </row>
    <row r="133" spans="1:7" x14ac:dyDescent="0.3">
      <c r="A133" s="66"/>
      <c r="B133" s="66"/>
      <c r="C133" s="67"/>
      <c r="D133" s="67"/>
      <c r="E133" s="67"/>
      <c r="F133" s="67"/>
      <c r="G133" s="66"/>
    </row>
    <row r="134" spans="1:7" x14ac:dyDescent="0.3">
      <c r="A134" s="66"/>
      <c r="B134" s="66"/>
      <c r="C134" s="67"/>
      <c r="D134" s="67"/>
      <c r="E134" s="67"/>
      <c r="F134" s="67"/>
      <c r="G134" s="66"/>
    </row>
    <row r="135" spans="1:7" x14ac:dyDescent="0.3">
      <c r="A135" s="66"/>
      <c r="B135" s="66"/>
      <c r="C135" s="67"/>
      <c r="D135" s="67"/>
      <c r="E135" s="67"/>
      <c r="F135" s="67"/>
      <c r="G135" s="66"/>
    </row>
    <row r="136" spans="1:7" x14ac:dyDescent="0.3">
      <c r="A136" s="66"/>
      <c r="B136" s="66"/>
      <c r="C136" s="67"/>
      <c r="D136" s="67"/>
      <c r="E136" s="67"/>
      <c r="F136" s="67"/>
      <c r="G136" s="66"/>
    </row>
    <row r="137" spans="1:7" x14ac:dyDescent="0.3">
      <c r="A137" s="66"/>
      <c r="B137" s="66"/>
      <c r="C137" s="67"/>
      <c r="D137" s="67"/>
      <c r="E137" s="67"/>
      <c r="F137" s="67"/>
      <c r="G137" s="66"/>
    </row>
    <row r="138" spans="1:7" x14ac:dyDescent="0.3">
      <c r="A138" s="66"/>
      <c r="B138" s="66"/>
      <c r="C138" s="67"/>
      <c r="D138" s="67"/>
      <c r="E138" s="67"/>
      <c r="F138" s="67"/>
      <c r="G138" s="66"/>
    </row>
    <row r="139" spans="1:7" x14ac:dyDescent="0.3">
      <c r="A139" s="66"/>
      <c r="B139" s="66"/>
      <c r="C139" s="67"/>
      <c r="D139" s="67"/>
      <c r="E139" s="67"/>
      <c r="F139" s="67"/>
      <c r="G139" s="66"/>
    </row>
    <row r="140" spans="1:7" x14ac:dyDescent="0.3">
      <c r="A140" s="66"/>
      <c r="B140" s="66"/>
      <c r="C140" s="67"/>
      <c r="D140" s="67"/>
      <c r="E140" s="67"/>
      <c r="F140" s="67"/>
      <c r="G140" s="66"/>
    </row>
    <row r="141" spans="1:7" x14ac:dyDescent="0.3">
      <c r="A141" s="66"/>
      <c r="B141" s="66"/>
      <c r="C141" s="67"/>
      <c r="D141" s="67"/>
      <c r="E141" s="67"/>
      <c r="F141" s="67"/>
      <c r="G141" s="66"/>
    </row>
    <row r="142" spans="1:7" x14ac:dyDescent="0.3">
      <c r="A142" s="66"/>
      <c r="B142" s="66"/>
      <c r="C142" s="67"/>
      <c r="D142" s="67"/>
      <c r="E142" s="67"/>
      <c r="F142" s="67"/>
      <c r="G142" s="66"/>
    </row>
    <row r="143" spans="1:7" x14ac:dyDescent="0.3">
      <c r="A143" s="66"/>
      <c r="B143" s="66"/>
      <c r="C143" s="67"/>
      <c r="D143" s="67"/>
      <c r="E143" s="67"/>
      <c r="F143" s="67"/>
      <c r="G143" s="66"/>
    </row>
    <row r="144" spans="1:7" x14ac:dyDescent="0.3">
      <c r="A144" s="66"/>
      <c r="B144" s="66"/>
      <c r="C144" s="67"/>
      <c r="D144" s="67"/>
      <c r="E144" s="67"/>
      <c r="F144" s="67"/>
      <c r="G144" s="66"/>
    </row>
    <row r="145" spans="1:7" x14ac:dyDescent="0.3">
      <c r="A145" s="66"/>
      <c r="B145" s="66"/>
      <c r="C145" s="67"/>
      <c r="D145" s="67"/>
      <c r="E145" s="67"/>
      <c r="F145" s="67"/>
      <c r="G145" s="66"/>
    </row>
    <row r="146" spans="1:7" x14ac:dyDescent="0.3">
      <c r="A146" s="66"/>
      <c r="B146" s="66"/>
      <c r="C146" s="67"/>
      <c r="D146" s="67"/>
      <c r="E146" s="67"/>
      <c r="F146" s="67"/>
      <c r="G146" s="66"/>
    </row>
    <row r="147" spans="1:7" x14ac:dyDescent="0.3">
      <c r="A147" s="66"/>
      <c r="B147" s="66"/>
      <c r="C147" s="67"/>
      <c r="D147" s="67"/>
      <c r="E147" s="67"/>
      <c r="F147" s="67"/>
      <c r="G147" s="66"/>
    </row>
    <row r="148" spans="1:7" x14ac:dyDescent="0.3">
      <c r="A148" s="66"/>
      <c r="B148" s="66"/>
      <c r="C148" s="67"/>
      <c r="D148" s="67"/>
      <c r="E148" s="67"/>
      <c r="F148" s="67"/>
      <c r="G148" s="66"/>
    </row>
    <row r="149" spans="1:7" x14ac:dyDescent="0.3">
      <c r="A149" s="66"/>
      <c r="B149" s="66"/>
      <c r="C149" s="67"/>
      <c r="D149" s="67"/>
      <c r="E149" s="67"/>
      <c r="F149" s="67"/>
      <c r="G149" s="66"/>
    </row>
    <row r="150" spans="1:7" x14ac:dyDescent="0.3">
      <c r="A150" s="66"/>
      <c r="B150" s="66"/>
      <c r="C150" s="67"/>
      <c r="D150" s="67"/>
      <c r="E150" s="67"/>
      <c r="F150" s="67"/>
      <c r="G150" s="66"/>
    </row>
    <row r="151" spans="1:7" x14ac:dyDescent="0.3">
      <c r="A151" s="66"/>
      <c r="B151" s="66"/>
      <c r="C151" s="67"/>
      <c r="D151" s="67"/>
      <c r="E151" s="67"/>
      <c r="F151" s="67"/>
      <c r="G151" s="66"/>
    </row>
    <row r="152" spans="1:7" x14ac:dyDescent="0.3">
      <c r="A152" s="66"/>
      <c r="B152" s="66"/>
      <c r="C152" s="67"/>
      <c r="D152" s="67"/>
      <c r="E152" s="67"/>
      <c r="F152" s="67"/>
      <c r="G152" s="66"/>
    </row>
    <row r="153" spans="1:7" x14ac:dyDescent="0.3">
      <c r="A153" s="66"/>
      <c r="B153" s="66"/>
      <c r="C153" s="67"/>
      <c r="D153" s="67"/>
      <c r="E153" s="67"/>
      <c r="F153" s="67"/>
      <c r="G153" s="66"/>
    </row>
    <row r="154" spans="1:7" x14ac:dyDescent="0.3">
      <c r="A154" s="66"/>
      <c r="B154" s="66"/>
      <c r="C154" s="67"/>
      <c r="D154" s="67"/>
      <c r="E154" s="67"/>
      <c r="F154" s="67"/>
      <c r="G154" s="66"/>
    </row>
    <row r="155" spans="1:7" x14ac:dyDescent="0.3">
      <c r="A155" s="66"/>
      <c r="B155" s="66"/>
      <c r="C155" s="67"/>
      <c r="D155" s="67"/>
      <c r="E155" s="67"/>
      <c r="F155" s="67"/>
      <c r="G155" s="66"/>
    </row>
    <row r="156" spans="1:7" x14ac:dyDescent="0.3">
      <c r="A156" s="66"/>
      <c r="B156" s="66"/>
      <c r="C156" s="67"/>
      <c r="D156" s="67"/>
      <c r="E156" s="67"/>
      <c r="F156" s="67"/>
      <c r="G156" s="66"/>
    </row>
    <row r="157" spans="1:7" x14ac:dyDescent="0.3">
      <c r="A157" s="66"/>
      <c r="B157" s="66"/>
      <c r="C157" s="67"/>
      <c r="D157" s="67"/>
      <c r="E157" s="67"/>
      <c r="F157" s="67"/>
      <c r="G157" s="66"/>
    </row>
    <row r="158" spans="1:7" x14ac:dyDescent="0.3">
      <c r="A158" s="66"/>
      <c r="B158" s="66"/>
      <c r="C158" s="67"/>
      <c r="D158" s="67"/>
      <c r="E158" s="67"/>
      <c r="F158" s="67"/>
      <c r="G158" s="66"/>
    </row>
    <row r="159" spans="1:7" x14ac:dyDescent="0.3">
      <c r="A159" s="66"/>
      <c r="B159" s="66"/>
      <c r="C159" s="67"/>
      <c r="D159" s="67"/>
      <c r="E159" s="67"/>
      <c r="F159" s="67"/>
      <c r="G159" s="66"/>
    </row>
    <row r="160" spans="1:7" x14ac:dyDescent="0.3">
      <c r="A160" s="66"/>
      <c r="B160" s="66"/>
      <c r="C160" s="67"/>
      <c r="D160" s="67"/>
      <c r="E160" s="67"/>
      <c r="F160" s="67"/>
      <c r="G160" s="66"/>
    </row>
    <row r="161" spans="1:7" x14ac:dyDescent="0.3">
      <c r="A161" s="66"/>
      <c r="B161" s="66"/>
      <c r="C161" s="67"/>
      <c r="D161" s="67"/>
      <c r="E161" s="67"/>
      <c r="F161" s="67"/>
      <c r="G161" s="66"/>
    </row>
    <row r="162" spans="1:7" x14ac:dyDescent="0.3">
      <c r="A162" s="66"/>
      <c r="B162" s="66"/>
      <c r="C162" s="67"/>
      <c r="D162" s="67"/>
      <c r="E162" s="67"/>
      <c r="F162" s="67"/>
      <c r="G162" s="66"/>
    </row>
    <row r="163" spans="1:7" x14ac:dyDescent="0.3">
      <c r="A163" s="66"/>
      <c r="B163" s="66"/>
      <c r="C163" s="67"/>
      <c r="D163" s="67"/>
      <c r="E163" s="67"/>
      <c r="F163" s="67"/>
      <c r="G163" s="66"/>
    </row>
    <row r="164" spans="1:7" x14ac:dyDescent="0.3">
      <c r="A164" s="66"/>
      <c r="B164" s="66"/>
      <c r="C164" s="67"/>
      <c r="D164" s="67"/>
      <c r="E164" s="67"/>
      <c r="F164" s="67"/>
      <c r="G164" s="66"/>
    </row>
    <row r="165" spans="1:7" x14ac:dyDescent="0.3">
      <c r="A165" s="66"/>
      <c r="B165" s="66"/>
      <c r="C165" s="67"/>
      <c r="D165" s="67"/>
      <c r="E165" s="67"/>
      <c r="F165" s="67"/>
      <c r="G165" s="66"/>
    </row>
    <row r="166" spans="1:7" x14ac:dyDescent="0.3">
      <c r="A166" s="66"/>
      <c r="B166" s="66"/>
      <c r="C166" s="67"/>
      <c r="D166" s="67"/>
      <c r="E166" s="67"/>
      <c r="F166" s="67"/>
      <c r="G166" s="66"/>
    </row>
    <row r="167" spans="1:7" x14ac:dyDescent="0.3">
      <c r="A167" s="66"/>
      <c r="B167" s="66"/>
      <c r="C167" s="67"/>
      <c r="D167" s="67"/>
      <c r="E167" s="67"/>
      <c r="F167" s="67"/>
      <c r="G167" s="66"/>
    </row>
    <row r="168" spans="1:7" x14ac:dyDescent="0.3">
      <c r="A168" s="66"/>
      <c r="B168" s="66"/>
      <c r="C168" s="67"/>
      <c r="D168" s="67"/>
      <c r="E168" s="67"/>
      <c r="F168" s="67"/>
      <c r="G168" s="66"/>
    </row>
    <row r="169" spans="1:7" x14ac:dyDescent="0.3">
      <c r="A169" s="66"/>
      <c r="B169" s="66"/>
      <c r="C169" s="67"/>
      <c r="D169" s="67"/>
      <c r="E169" s="67"/>
      <c r="F169" s="67"/>
      <c r="G169" s="66"/>
    </row>
    <row r="170" spans="1:7" x14ac:dyDescent="0.3">
      <c r="A170" s="66"/>
      <c r="B170" s="66"/>
      <c r="C170" s="67"/>
      <c r="D170" s="67"/>
      <c r="E170" s="67"/>
      <c r="F170" s="67"/>
      <c r="G170" s="66"/>
    </row>
    <row r="171" spans="1:7" x14ac:dyDescent="0.3">
      <c r="A171" s="66"/>
      <c r="B171" s="66"/>
      <c r="C171" s="67"/>
      <c r="D171" s="67"/>
      <c r="E171" s="67"/>
      <c r="F171" s="67"/>
      <c r="G171" s="66"/>
    </row>
    <row r="172" spans="1:7" x14ac:dyDescent="0.3">
      <c r="A172" s="66"/>
      <c r="B172" s="66"/>
      <c r="C172" s="67"/>
      <c r="D172" s="67"/>
      <c r="E172" s="67"/>
      <c r="F172" s="67"/>
      <c r="G172" s="66"/>
    </row>
    <row r="173" spans="1:7" x14ac:dyDescent="0.3">
      <c r="A173" s="66"/>
      <c r="B173" s="66"/>
      <c r="C173" s="67"/>
      <c r="D173" s="67"/>
      <c r="E173" s="67"/>
      <c r="F173" s="67"/>
      <c r="G173" s="66"/>
    </row>
    <row r="174" spans="1:7" x14ac:dyDescent="0.3">
      <c r="A174" s="66"/>
      <c r="B174" s="66"/>
      <c r="C174" s="67"/>
      <c r="D174" s="67"/>
      <c r="E174" s="67"/>
      <c r="F174" s="67"/>
      <c r="G174" s="66"/>
    </row>
    <row r="175" spans="1:7" x14ac:dyDescent="0.3">
      <c r="A175" s="66"/>
      <c r="B175" s="66"/>
      <c r="C175" s="67"/>
      <c r="D175" s="67"/>
      <c r="E175" s="67"/>
      <c r="F175" s="67"/>
      <c r="G175" s="66"/>
    </row>
    <row r="176" spans="1:7" x14ac:dyDescent="0.3">
      <c r="A176" s="66"/>
      <c r="B176" s="66"/>
      <c r="C176" s="67"/>
      <c r="D176" s="67"/>
      <c r="E176" s="67"/>
      <c r="F176" s="67"/>
      <c r="G176" s="66"/>
    </row>
    <row r="177" spans="1:7" x14ac:dyDescent="0.3">
      <c r="A177" s="66"/>
      <c r="B177" s="66"/>
      <c r="C177" s="67"/>
      <c r="D177" s="67"/>
      <c r="E177" s="67"/>
      <c r="F177" s="67"/>
      <c r="G177" s="66"/>
    </row>
    <row r="178" spans="1:7" x14ac:dyDescent="0.3">
      <c r="A178" s="66"/>
      <c r="B178" s="66"/>
      <c r="C178" s="67"/>
      <c r="D178" s="67"/>
      <c r="E178" s="67"/>
      <c r="F178" s="67"/>
      <c r="G178" s="66"/>
    </row>
    <row r="179" spans="1:7" x14ac:dyDescent="0.3">
      <c r="A179" s="66"/>
      <c r="B179" s="66"/>
      <c r="C179" s="67"/>
      <c r="D179" s="67"/>
      <c r="E179" s="67"/>
      <c r="F179" s="67"/>
      <c r="G179" s="66"/>
    </row>
    <row r="180" spans="1:7" x14ac:dyDescent="0.3">
      <c r="A180" s="66"/>
      <c r="B180" s="66"/>
      <c r="C180" s="67"/>
      <c r="D180" s="67"/>
      <c r="E180" s="67"/>
      <c r="F180" s="67"/>
      <c r="G180" s="66"/>
    </row>
    <row r="181" spans="1:7" x14ac:dyDescent="0.3">
      <c r="A181" s="66"/>
      <c r="B181" s="66"/>
      <c r="C181" s="67"/>
      <c r="D181" s="67"/>
      <c r="E181" s="67"/>
      <c r="F181" s="67"/>
      <c r="G181" s="66"/>
    </row>
    <row r="182" spans="1:7" x14ac:dyDescent="0.3">
      <c r="A182" s="66"/>
      <c r="B182" s="66"/>
      <c r="C182" s="67"/>
      <c r="D182" s="67"/>
      <c r="E182" s="67"/>
      <c r="F182" s="67"/>
      <c r="G182" s="66"/>
    </row>
    <row r="183" spans="1:7" x14ac:dyDescent="0.3">
      <c r="A183" s="66"/>
      <c r="B183" s="66"/>
      <c r="C183" s="67"/>
      <c r="D183" s="67"/>
      <c r="E183" s="67"/>
      <c r="F183" s="67"/>
      <c r="G183" s="66"/>
    </row>
    <row r="184" spans="1:7" x14ac:dyDescent="0.3">
      <c r="A184" s="66"/>
      <c r="B184" s="66"/>
      <c r="C184" s="67"/>
      <c r="D184" s="67"/>
      <c r="E184" s="67"/>
      <c r="F184" s="67"/>
      <c r="G184" s="66"/>
    </row>
    <row r="185" spans="1:7" x14ac:dyDescent="0.3">
      <c r="A185" s="66"/>
      <c r="B185" s="66"/>
      <c r="C185" s="67"/>
      <c r="D185" s="67"/>
      <c r="E185" s="67"/>
      <c r="F185" s="67"/>
      <c r="G185" s="66"/>
    </row>
    <row r="186" spans="1:7" x14ac:dyDescent="0.3">
      <c r="A186" s="66"/>
      <c r="B186" s="66"/>
      <c r="C186" s="67"/>
      <c r="D186" s="67"/>
      <c r="E186" s="67"/>
      <c r="F186" s="67"/>
      <c r="G186" s="66"/>
    </row>
    <row r="187" spans="1:7" x14ac:dyDescent="0.3">
      <c r="A187" s="66"/>
      <c r="B187" s="66"/>
      <c r="C187" s="67"/>
      <c r="D187" s="67"/>
      <c r="E187" s="67"/>
      <c r="F187" s="67"/>
      <c r="G187" s="66"/>
    </row>
    <row r="188" spans="1:7" x14ac:dyDescent="0.3">
      <c r="A188" s="66"/>
      <c r="B188" s="66"/>
      <c r="C188" s="67"/>
      <c r="D188" s="67"/>
      <c r="E188" s="67"/>
      <c r="F188" s="67"/>
      <c r="G188" s="66"/>
    </row>
    <row r="189" spans="1:7" x14ac:dyDescent="0.3">
      <c r="A189" s="66"/>
      <c r="B189" s="66"/>
      <c r="C189" s="67"/>
      <c r="D189" s="67"/>
      <c r="E189" s="67"/>
      <c r="F189" s="67"/>
      <c r="G189" s="66"/>
    </row>
    <row r="190" spans="1:7" x14ac:dyDescent="0.3">
      <c r="A190" s="66"/>
      <c r="B190" s="66"/>
      <c r="C190" s="67"/>
      <c r="D190" s="67"/>
      <c r="E190" s="67"/>
      <c r="F190" s="67"/>
      <c r="G190" s="66"/>
    </row>
    <row r="191" spans="1:7" x14ac:dyDescent="0.3">
      <c r="A191" s="66"/>
      <c r="B191" s="66"/>
      <c r="C191" s="67"/>
      <c r="D191" s="67"/>
      <c r="E191" s="67"/>
      <c r="F191" s="67"/>
      <c r="G191" s="66"/>
    </row>
    <row r="192" spans="1:7" x14ac:dyDescent="0.3">
      <c r="A192" s="66"/>
      <c r="B192" s="66"/>
      <c r="C192" s="67"/>
      <c r="D192" s="67"/>
      <c r="E192" s="67"/>
      <c r="F192" s="67"/>
      <c r="G192" s="66"/>
    </row>
    <row r="193" spans="1:7" x14ac:dyDescent="0.3">
      <c r="A193" s="66"/>
      <c r="B193" s="66"/>
      <c r="C193" s="67"/>
      <c r="D193" s="67"/>
      <c r="E193" s="67"/>
      <c r="F193" s="67"/>
      <c r="G193" s="66"/>
    </row>
    <row r="194" spans="1:7" x14ac:dyDescent="0.3">
      <c r="A194" s="66"/>
      <c r="B194" s="66"/>
      <c r="C194" s="67"/>
      <c r="D194" s="67"/>
      <c r="E194" s="67"/>
      <c r="F194" s="67"/>
      <c r="G194" s="66"/>
    </row>
    <row r="195" spans="1:7" x14ac:dyDescent="0.3">
      <c r="A195" s="66"/>
      <c r="B195" s="66"/>
      <c r="C195" s="67"/>
      <c r="D195" s="67"/>
      <c r="E195" s="67"/>
      <c r="F195" s="67"/>
      <c r="G195" s="66"/>
    </row>
    <row r="196" spans="1:7" x14ac:dyDescent="0.3">
      <c r="A196" s="66"/>
      <c r="B196" s="66"/>
      <c r="C196" s="67"/>
      <c r="D196" s="67"/>
      <c r="E196" s="67"/>
      <c r="F196" s="67"/>
      <c r="G196" s="66"/>
    </row>
    <row r="197" spans="1:7" x14ac:dyDescent="0.3">
      <c r="A197" s="66"/>
      <c r="B197" s="66"/>
      <c r="C197" s="67"/>
      <c r="D197" s="67"/>
      <c r="E197" s="67"/>
      <c r="F197" s="67"/>
      <c r="G197" s="66"/>
    </row>
    <row r="198" spans="1:7" x14ac:dyDescent="0.3">
      <c r="A198" s="66"/>
      <c r="B198" s="66"/>
      <c r="C198" s="67"/>
      <c r="D198" s="67"/>
      <c r="E198" s="67"/>
      <c r="F198" s="67"/>
      <c r="G198" s="66"/>
    </row>
    <row r="199" spans="1:7" x14ac:dyDescent="0.3">
      <c r="A199" s="66"/>
      <c r="B199" s="66"/>
      <c r="C199" s="67"/>
      <c r="D199" s="67"/>
      <c r="E199" s="67"/>
      <c r="F199" s="67"/>
      <c r="G199" s="66"/>
    </row>
    <row r="200" spans="1:7" x14ac:dyDescent="0.3">
      <c r="A200" s="66"/>
      <c r="B200" s="66"/>
      <c r="C200" s="67"/>
      <c r="D200" s="67"/>
      <c r="E200" s="67"/>
      <c r="F200" s="67"/>
      <c r="G200" s="66"/>
    </row>
    <row r="201" spans="1:7" x14ac:dyDescent="0.3">
      <c r="A201" s="66"/>
      <c r="B201" s="66"/>
      <c r="C201" s="67"/>
      <c r="D201" s="67"/>
      <c r="E201" s="67"/>
      <c r="F201" s="67"/>
      <c r="G201" s="66"/>
    </row>
    <row r="202" spans="1:7" x14ac:dyDescent="0.3">
      <c r="A202" s="66"/>
      <c r="B202" s="66"/>
      <c r="C202" s="67"/>
      <c r="D202" s="67"/>
      <c r="E202" s="67"/>
      <c r="F202" s="67"/>
      <c r="G202" s="66"/>
    </row>
    <row r="203" spans="1:7" x14ac:dyDescent="0.3">
      <c r="A203" s="66"/>
      <c r="B203" s="66"/>
      <c r="C203" s="67"/>
      <c r="D203" s="67"/>
      <c r="E203" s="67"/>
      <c r="F203" s="67"/>
      <c r="G203" s="66"/>
    </row>
    <row r="204" spans="1:7" x14ac:dyDescent="0.3">
      <c r="A204" s="66"/>
      <c r="B204" s="66"/>
      <c r="C204" s="67"/>
      <c r="D204" s="67"/>
      <c r="E204" s="67"/>
      <c r="F204" s="67"/>
      <c r="G204" s="66"/>
    </row>
    <row r="205" spans="1:7" x14ac:dyDescent="0.3">
      <c r="A205" s="66"/>
      <c r="B205" s="66"/>
      <c r="C205" s="67"/>
      <c r="D205" s="67"/>
      <c r="E205" s="67"/>
      <c r="F205" s="67"/>
      <c r="G205" s="66"/>
    </row>
    <row r="206" spans="1:7" x14ac:dyDescent="0.3">
      <c r="A206" s="66"/>
      <c r="B206" s="66"/>
      <c r="C206" s="67"/>
      <c r="D206" s="67"/>
      <c r="E206" s="67"/>
      <c r="F206" s="67"/>
      <c r="G206" s="66"/>
    </row>
    <row r="207" spans="1:7" x14ac:dyDescent="0.3">
      <c r="A207" s="66"/>
      <c r="B207" s="66"/>
      <c r="C207" s="67"/>
      <c r="D207" s="67"/>
      <c r="E207" s="67"/>
      <c r="F207" s="67"/>
      <c r="G207" s="66"/>
    </row>
    <row r="208" spans="1:7" x14ac:dyDescent="0.3">
      <c r="A208" s="66"/>
      <c r="B208" s="66"/>
      <c r="C208" s="67"/>
      <c r="D208" s="67"/>
      <c r="E208" s="67"/>
      <c r="F208" s="67"/>
      <c r="G208" s="66"/>
    </row>
    <row r="209" spans="1:7" x14ac:dyDescent="0.3">
      <c r="A209" s="66"/>
      <c r="B209" s="66"/>
      <c r="C209" s="67"/>
      <c r="D209" s="67"/>
      <c r="E209" s="67"/>
      <c r="F209" s="67"/>
      <c r="G209" s="66"/>
    </row>
    <row r="210" spans="1:7" x14ac:dyDescent="0.3">
      <c r="A210" s="66"/>
      <c r="B210" s="66"/>
      <c r="C210" s="67"/>
      <c r="D210" s="67"/>
      <c r="E210" s="67"/>
      <c r="F210" s="67"/>
      <c r="G210" s="66"/>
    </row>
    <row r="211" spans="1:7" x14ac:dyDescent="0.3">
      <c r="A211" s="66"/>
      <c r="B211" s="66"/>
      <c r="C211" s="67"/>
      <c r="D211" s="67"/>
      <c r="E211" s="67"/>
      <c r="F211" s="67"/>
      <c r="G211" s="66"/>
    </row>
    <row r="212" spans="1:7" x14ac:dyDescent="0.3">
      <c r="A212" s="66"/>
      <c r="B212" s="66"/>
      <c r="C212" s="67"/>
      <c r="D212" s="67"/>
      <c r="E212" s="67"/>
      <c r="F212" s="67"/>
      <c r="G212" s="66"/>
    </row>
    <row r="213" spans="1:7" x14ac:dyDescent="0.3">
      <c r="A213" s="66"/>
      <c r="B213" s="66"/>
      <c r="C213" s="67"/>
      <c r="D213" s="67"/>
      <c r="E213" s="67"/>
      <c r="F213" s="67"/>
      <c r="G213" s="66"/>
    </row>
    <row r="214" spans="1:7" x14ac:dyDescent="0.3">
      <c r="A214" s="66"/>
      <c r="B214" s="66"/>
      <c r="C214" s="67"/>
      <c r="D214" s="67"/>
      <c r="E214" s="67"/>
      <c r="F214" s="67"/>
      <c r="G214" s="66"/>
    </row>
    <row r="215" spans="1:7" x14ac:dyDescent="0.3">
      <c r="A215" s="66"/>
      <c r="B215" s="66"/>
      <c r="C215" s="67"/>
      <c r="D215" s="67"/>
      <c r="E215" s="67"/>
      <c r="F215" s="67"/>
      <c r="G215" s="66"/>
    </row>
    <row r="216" spans="1:7" x14ac:dyDescent="0.3">
      <c r="A216" s="66"/>
      <c r="B216" s="66"/>
      <c r="C216" s="67"/>
      <c r="D216" s="67"/>
      <c r="E216" s="67"/>
      <c r="F216" s="67"/>
      <c r="G216" s="66"/>
    </row>
    <row r="217" spans="1:7" x14ac:dyDescent="0.3">
      <c r="A217" s="66"/>
      <c r="B217" s="66"/>
      <c r="C217" s="67"/>
      <c r="D217" s="67"/>
      <c r="E217" s="67"/>
      <c r="F217" s="67"/>
      <c r="G217" s="66"/>
    </row>
    <row r="218" spans="1:7" x14ac:dyDescent="0.3">
      <c r="A218" s="66"/>
      <c r="B218" s="66"/>
      <c r="C218" s="67"/>
      <c r="D218" s="67"/>
      <c r="E218" s="67"/>
      <c r="F218" s="67"/>
      <c r="G218" s="66"/>
    </row>
    <row r="219" spans="1:7" x14ac:dyDescent="0.3">
      <c r="A219" s="66"/>
      <c r="B219" s="66"/>
      <c r="C219" s="67"/>
      <c r="D219" s="67"/>
      <c r="E219" s="67"/>
      <c r="F219" s="67"/>
      <c r="G219" s="66"/>
    </row>
    <row r="220" spans="1:7" x14ac:dyDescent="0.3">
      <c r="A220" s="66"/>
      <c r="B220" s="66"/>
      <c r="C220" s="67"/>
      <c r="D220" s="67"/>
      <c r="E220" s="67"/>
      <c r="F220" s="67"/>
      <c r="G220" s="66"/>
    </row>
    <row r="221" spans="1:7" x14ac:dyDescent="0.3">
      <c r="A221" s="66"/>
      <c r="B221" s="66"/>
      <c r="C221" s="67"/>
      <c r="D221" s="67"/>
      <c r="E221" s="67"/>
      <c r="F221" s="67"/>
      <c r="G221" s="66"/>
    </row>
    <row r="222" spans="1:7" x14ac:dyDescent="0.3">
      <c r="A222" s="66"/>
      <c r="B222" s="66"/>
      <c r="C222" s="67"/>
      <c r="D222" s="67"/>
      <c r="E222" s="67"/>
      <c r="F222" s="67"/>
      <c r="G222" s="66"/>
    </row>
    <row r="223" spans="1:7" x14ac:dyDescent="0.3">
      <c r="A223" s="66"/>
      <c r="B223" s="66"/>
      <c r="C223" s="67"/>
      <c r="D223" s="67"/>
      <c r="E223" s="67"/>
      <c r="F223" s="67"/>
      <c r="G223" s="66"/>
    </row>
    <row r="224" spans="1:7" x14ac:dyDescent="0.3">
      <c r="A224" s="66"/>
      <c r="B224" s="66"/>
      <c r="C224" s="67"/>
      <c r="D224" s="67"/>
      <c r="E224" s="67"/>
      <c r="F224" s="67"/>
      <c r="G224" s="66"/>
    </row>
    <row r="225" spans="1:7" x14ac:dyDescent="0.3">
      <c r="A225" s="66"/>
      <c r="B225" s="66"/>
      <c r="C225" s="67"/>
      <c r="D225" s="67"/>
      <c r="E225" s="67"/>
      <c r="F225" s="67"/>
      <c r="G225" s="66"/>
    </row>
    <row r="226" spans="1:7" x14ac:dyDescent="0.3">
      <c r="A226" s="66"/>
      <c r="B226" s="66"/>
      <c r="C226" s="67"/>
      <c r="D226" s="67"/>
      <c r="E226" s="67"/>
      <c r="F226" s="67"/>
      <c r="G226" s="66"/>
    </row>
    <row r="227" spans="1:7" x14ac:dyDescent="0.3">
      <c r="A227" s="66"/>
      <c r="B227" s="66"/>
      <c r="C227" s="67"/>
      <c r="D227" s="67"/>
      <c r="E227" s="67"/>
      <c r="F227" s="67"/>
      <c r="G227" s="66"/>
    </row>
    <row r="228" spans="1:7" x14ac:dyDescent="0.3">
      <c r="A228" s="66"/>
      <c r="B228" s="66"/>
      <c r="C228" s="67"/>
      <c r="D228" s="67"/>
      <c r="E228" s="67"/>
      <c r="F228" s="67"/>
      <c r="G228" s="66"/>
    </row>
    <row r="229" spans="1:7" x14ac:dyDescent="0.3">
      <c r="A229" s="66"/>
      <c r="B229" s="66"/>
      <c r="C229" s="67"/>
      <c r="D229" s="67"/>
      <c r="E229" s="67"/>
      <c r="F229" s="67"/>
      <c r="G229" s="66"/>
    </row>
    <row r="230" spans="1:7" x14ac:dyDescent="0.3">
      <c r="A230" s="66"/>
      <c r="B230" s="66"/>
      <c r="C230" s="67"/>
      <c r="D230" s="67"/>
      <c r="E230" s="67"/>
      <c r="F230" s="67"/>
      <c r="G230" s="66"/>
    </row>
    <row r="231" spans="1:7" x14ac:dyDescent="0.3">
      <c r="A231" s="66"/>
      <c r="B231" s="66"/>
      <c r="C231" s="67"/>
      <c r="D231" s="67"/>
      <c r="E231" s="67"/>
      <c r="F231" s="67"/>
      <c r="G231" s="66"/>
    </row>
    <row r="232" spans="1:7" x14ac:dyDescent="0.3">
      <c r="A232" s="66"/>
      <c r="B232" s="66"/>
      <c r="C232" s="67"/>
      <c r="D232" s="67"/>
      <c r="E232" s="67"/>
      <c r="F232" s="67"/>
      <c r="G232" s="66"/>
    </row>
    <row r="233" spans="1:7" x14ac:dyDescent="0.3">
      <c r="A233" s="66"/>
      <c r="B233" s="66"/>
      <c r="C233" s="67"/>
      <c r="D233" s="67"/>
      <c r="E233" s="67"/>
      <c r="F233" s="67"/>
      <c r="G233" s="66"/>
    </row>
    <row r="234" spans="1:7" x14ac:dyDescent="0.3">
      <c r="A234" s="66"/>
      <c r="B234" s="66"/>
      <c r="C234" s="67"/>
      <c r="D234" s="67"/>
      <c r="E234" s="67"/>
      <c r="F234" s="67"/>
      <c r="G234" s="66"/>
    </row>
    <row r="235" spans="1:7" x14ac:dyDescent="0.3">
      <c r="A235" s="66"/>
      <c r="B235" s="66"/>
      <c r="C235" s="67"/>
      <c r="D235" s="67"/>
      <c r="E235" s="67"/>
      <c r="F235" s="67"/>
      <c r="G235" s="66"/>
    </row>
    <row r="236" spans="1:7" x14ac:dyDescent="0.3">
      <c r="A236" s="66"/>
      <c r="B236" s="66"/>
      <c r="C236" s="67"/>
      <c r="D236" s="67"/>
      <c r="E236" s="67"/>
      <c r="F236" s="67"/>
      <c r="G236" s="66"/>
    </row>
    <row r="237" spans="1:7" x14ac:dyDescent="0.3">
      <c r="A237" s="66"/>
      <c r="B237" s="66"/>
      <c r="C237" s="67"/>
      <c r="D237" s="67"/>
      <c r="E237" s="67"/>
      <c r="F237" s="67"/>
      <c r="G237" s="66"/>
    </row>
    <row r="238" spans="1:7" x14ac:dyDescent="0.3">
      <c r="A238" s="66"/>
      <c r="B238" s="66"/>
      <c r="C238" s="67"/>
      <c r="D238" s="67"/>
      <c r="E238" s="67"/>
      <c r="F238" s="67"/>
      <c r="G238" s="66"/>
    </row>
    <row r="239" spans="1:7" x14ac:dyDescent="0.3">
      <c r="A239" s="66"/>
      <c r="B239" s="66"/>
      <c r="C239" s="67"/>
      <c r="D239" s="67"/>
      <c r="E239" s="67"/>
      <c r="F239" s="67"/>
      <c r="G239" s="66"/>
    </row>
    <row r="240" spans="1:7" x14ac:dyDescent="0.3">
      <c r="A240" s="66"/>
      <c r="B240" s="66"/>
      <c r="C240" s="67"/>
      <c r="D240" s="67"/>
      <c r="E240" s="67"/>
      <c r="F240" s="67"/>
      <c r="G240" s="66"/>
    </row>
    <row r="241" spans="1:7" x14ac:dyDescent="0.3">
      <c r="A241" s="66"/>
      <c r="B241" s="66"/>
      <c r="C241" s="67"/>
      <c r="D241" s="67"/>
      <c r="E241" s="67"/>
      <c r="F241" s="67"/>
      <c r="G241" s="66"/>
    </row>
    <row r="242" spans="1:7" x14ac:dyDescent="0.3">
      <c r="A242" s="66"/>
      <c r="B242" s="66"/>
      <c r="C242" s="67"/>
      <c r="D242" s="67"/>
      <c r="E242" s="67"/>
      <c r="F242" s="67"/>
      <c r="G242" s="66"/>
    </row>
    <row r="243" spans="1:7" x14ac:dyDescent="0.3">
      <c r="A243" s="66"/>
      <c r="B243" s="66"/>
      <c r="C243" s="67"/>
      <c r="D243" s="67"/>
      <c r="E243" s="67"/>
      <c r="F243" s="67"/>
      <c r="G243" s="66"/>
    </row>
    <row r="244" spans="1:7" x14ac:dyDescent="0.3">
      <c r="A244" s="66"/>
      <c r="B244" s="66"/>
      <c r="C244" s="67"/>
      <c r="D244" s="67"/>
      <c r="E244" s="67"/>
      <c r="F244" s="67"/>
      <c r="G244" s="66"/>
    </row>
    <row r="245" spans="1:7" x14ac:dyDescent="0.3">
      <c r="A245" s="66"/>
      <c r="B245" s="66"/>
      <c r="C245" s="67"/>
      <c r="D245" s="67"/>
      <c r="E245" s="67"/>
      <c r="F245" s="67"/>
      <c r="G245" s="66"/>
    </row>
    <row r="246" spans="1:7" x14ac:dyDescent="0.3">
      <c r="A246" s="66"/>
      <c r="B246" s="66"/>
      <c r="C246" s="67"/>
      <c r="D246" s="67"/>
      <c r="E246" s="67"/>
      <c r="F246" s="67"/>
      <c r="G246" s="66"/>
    </row>
    <row r="247" spans="1:7" x14ac:dyDescent="0.3">
      <c r="A247" s="66"/>
      <c r="B247" s="66"/>
      <c r="C247" s="67"/>
      <c r="D247" s="67"/>
      <c r="E247" s="67"/>
      <c r="F247" s="67"/>
      <c r="G247" s="66"/>
    </row>
    <row r="248" spans="1:7" x14ac:dyDescent="0.3">
      <c r="A248" s="66"/>
      <c r="B248" s="66"/>
      <c r="C248" s="67"/>
      <c r="D248" s="67"/>
      <c r="E248" s="67"/>
      <c r="F248" s="67"/>
      <c r="G248" s="66"/>
    </row>
    <row r="249" spans="1:7" x14ac:dyDescent="0.3">
      <c r="A249" s="66"/>
      <c r="B249" s="66"/>
      <c r="C249" s="67"/>
      <c r="D249" s="67"/>
      <c r="E249" s="67"/>
      <c r="F249" s="67"/>
      <c r="G249" s="66"/>
    </row>
    <row r="250" spans="1:7" x14ac:dyDescent="0.3">
      <c r="A250" s="66"/>
      <c r="B250" s="66"/>
      <c r="C250" s="67"/>
      <c r="D250" s="67"/>
      <c r="E250" s="67"/>
      <c r="F250" s="67"/>
      <c r="G250" s="66"/>
    </row>
    <row r="251" spans="1:7" x14ac:dyDescent="0.3">
      <c r="A251" s="66"/>
      <c r="B251" s="66"/>
      <c r="C251" s="67"/>
      <c r="D251" s="67"/>
      <c r="E251" s="67"/>
      <c r="F251" s="67"/>
      <c r="G251" s="66"/>
    </row>
    <row r="252" spans="1:7" x14ac:dyDescent="0.3">
      <c r="A252" s="66"/>
      <c r="B252" s="66"/>
      <c r="C252" s="67"/>
      <c r="D252" s="67"/>
      <c r="E252" s="67"/>
      <c r="F252" s="67"/>
      <c r="G252" s="66"/>
    </row>
    <row r="253" spans="1:7" x14ac:dyDescent="0.3">
      <c r="A253" s="66"/>
      <c r="B253" s="66"/>
      <c r="C253" s="67"/>
      <c r="D253" s="67"/>
      <c r="E253" s="67"/>
      <c r="F253" s="67"/>
      <c r="G253" s="66"/>
    </row>
    <row r="254" spans="1:7" x14ac:dyDescent="0.3">
      <c r="A254" s="66"/>
      <c r="B254" s="66"/>
      <c r="C254" s="67"/>
      <c r="D254" s="67"/>
      <c r="E254" s="67"/>
      <c r="F254" s="67"/>
      <c r="G254" s="66"/>
    </row>
    <row r="255" spans="1:7" x14ac:dyDescent="0.3">
      <c r="A255" s="66"/>
      <c r="B255" s="66"/>
      <c r="C255" s="67"/>
      <c r="D255" s="67"/>
      <c r="E255" s="67"/>
      <c r="F255" s="67"/>
      <c r="G255" s="66"/>
    </row>
    <row r="256" spans="1:7" x14ac:dyDescent="0.3">
      <c r="A256" s="66"/>
      <c r="B256" s="66"/>
      <c r="C256" s="67"/>
      <c r="D256" s="67"/>
      <c r="E256" s="67"/>
      <c r="F256" s="67"/>
      <c r="G256" s="66"/>
    </row>
    <row r="257" spans="1:7" x14ac:dyDescent="0.3">
      <c r="A257" s="66"/>
      <c r="B257" s="66"/>
      <c r="C257" s="67"/>
      <c r="D257" s="67"/>
      <c r="E257" s="67"/>
      <c r="F257" s="67"/>
      <c r="G257" s="66"/>
    </row>
    <row r="258" spans="1:7" x14ac:dyDescent="0.3">
      <c r="A258" s="66"/>
      <c r="B258" s="66"/>
      <c r="C258" s="67"/>
      <c r="D258" s="67"/>
      <c r="E258" s="67"/>
      <c r="F258" s="67"/>
      <c r="G258" s="66"/>
    </row>
    <row r="259" spans="1:7" x14ac:dyDescent="0.3">
      <c r="A259" s="66"/>
      <c r="B259" s="66"/>
      <c r="C259" s="67"/>
      <c r="D259" s="67"/>
      <c r="E259" s="67"/>
      <c r="F259" s="67"/>
      <c r="G259" s="66"/>
    </row>
    <row r="260" spans="1:7" x14ac:dyDescent="0.3">
      <c r="A260" s="66"/>
      <c r="B260" s="66"/>
      <c r="C260" s="67"/>
      <c r="D260" s="67"/>
      <c r="E260" s="67"/>
      <c r="F260" s="67"/>
      <c r="G260" s="66"/>
    </row>
    <row r="261" spans="1:7" x14ac:dyDescent="0.3">
      <c r="A261" s="66"/>
      <c r="B261" s="66"/>
      <c r="C261" s="67"/>
      <c r="D261" s="67"/>
      <c r="E261" s="67"/>
      <c r="F261" s="67"/>
      <c r="G261" s="66"/>
    </row>
    <row r="262" spans="1:7" x14ac:dyDescent="0.3">
      <c r="A262" s="66"/>
      <c r="B262" s="66"/>
      <c r="C262" s="67"/>
      <c r="D262" s="67"/>
      <c r="E262" s="67"/>
      <c r="F262" s="67"/>
      <c r="G262" s="66"/>
    </row>
    <row r="263" spans="1:7" x14ac:dyDescent="0.3">
      <c r="A263" s="66"/>
      <c r="B263" s="66"/>
      <c r="C263" s="67"/>
      <c r="D263" s="67"/>
      <c r="E263" s="67"/>
      <c r="F263" s="67"/>
      <c r="G263" s="66"/>
    </row>
    <row r="264" spans="1:7" x14ac:dyDescent="0.3">
      <c r="A264" s="66"/>
      <c r="B264" s="66"/>
      <c r="C264" s="67"/>
      <c r="D264" s="67"/>
      <c r="E264" s="67"/>
      <c r="F264" s="67"/>
      <c r="G264" s="66"/>
    </row>
    <row r="265" spans="1:7" x14ac:dyDescent="0.3">
      <c r="A265" s="66"/>
      <c r="B265" s="66"/>
      <c r="C265" s="67"/>
      <c r="D265" s="67"/>
      <c r="E265" s="67"/>
      <c r="F265" s="67"/>
      <c r="G265" s="66"/>
    </row>
    <row r="266" spans="1:7" x14ac:dyDescent="0.3">
      <c r="A266" s="66"/>
      <c r="B266" s="66"/>
      <c r="C266" s="67"/>
      <c r="D266" s="67"/>
      <c r="E266" s="67"/>
      <c r="F266" s="67"/>
      <c r="G266" s="66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A1:Y246"/>
  <sheetViews>
    <sheetView zoomScale="110" zoomScaleNormal="110" workbookViewId="0">
      <selection activeCell="D3" sqref="D3:D17"/>
    </sheetView>
  </sheetViews>
  <sheetFormatPr baseColWidth="10" defaultRowHeight="14.4" x14ac:dyDescent="0.3"/>
  <cols>
    <col min="1" max="1" width="11.44140625" style="67"/>
    <col min="2" max="2" width="16.88671875" style="11" customWidth="1"/>
    <col min="3" max="3" width="21.5546875" customWidth="1"/>
    <col min="4" max="4" width="15" customWidth="1"/>
    <col min="5" max="5" width="14.88671875" bestFit="1" customWidth="1"/>
    <col min="6" max="6" width="18.5546875" bestFit="1" customWidth="1"/>
    <col min="7" max="7" width="13.33203125" bestFit="1" customWidth="1"/>
    <col min="10" max="11" width="17.88671875" bestFit="1" customWidth="1"/>
  </cols>
  <sheetData>
    <row r="1" spans="1:25" ht="103.5" customHeight="1" thickBot="1" x14ac:dyDescent="0.35">
      <c r="B1" s="67"/>
      <c r="C1" s="83" t="s">
        <v>515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</row>
    <row r="2" spans="1:25" ht="15.6" x14ac:dyDescent="0.35">
      <c r="A2" s="176" t="s">
        <v>628</v>
      </c>
      <c r="B2" s="177" t="s">
        <v>145</v>
      </c>
      <c r="C2" s="177" t="s">
        <v>199</v>
      </c>
      <c r="D2" s="177" t="s">
        <v>1</v>
      </c>
      <c r="E2" s="177" t="s">
        <v>2</v>
      </c>
      <c r="F2" s="177" t="s">
        <v>3</v>
      </c>
      <c r="G2" s="178" t="s">
        <v>144</v>
      </c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</row>
    <row r="3" spans="1:25" ht="15" x14ac:dyDescent="0.3">
      <c r="A3" s="179">
        <v>151</v>
      </c>
      <c r="B3" s="25" t="s">
        <v>479</v>
      </c>
      <c r="C3" s="25" t="s">
        <v>12</v>
      </c>
      <c r="D3" s="132">
        <f>SUM(Autoservicios!D141:D152)</f>
        <v>10580.520000000002</v>
      </c>
      <c r="E3" s="132">
        <f>SUM(Autoservicios!E141:E152)</f>
        <v>48421</v>
      </c>
      <c r="F3" s="25">
        <f t="shared" ref="F3:F15" si="0">+D3/E3</f>
        <v>0.21851097664236596</v>
      </c>
      <c r="G3" s="180">
        <f>RANK($F3,F3:F4,0)</f>
        <v>2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</row>
    <row r="4" spans="1:25" ht="15" x14ac:dyDescent="0.3">
      <c r="A4" s="179">
        <v>163</v>
      </c>
      <c r="B4" s="25" t="s">
        <v>484</v>
      </c>
      <c r="C4" s="25" t="s">
        <v>194</v>
      </c>
      <c r="D4" s="132">
        <f>SUM(Autoservicios!D14:D21)</f>
        <v>15003.220000000003</v>
      </c>
      <c r="E4" s="132">
        <f>SUM(Autoservicios!E14:E21)</f>
        <v>53916</v>
      </c>
      <c r="F4" s="25">
        <f t="shared" si="0"/>
        <v>0.27827027227539142</v>
      </c>
      <c r="G4" s="180">
        <f>RANK($F4,F3:F4,0)</f>
        <v>1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</row>
    <row r="5" spans="1:25" ht="15" x14ac:dyDescent="0.3">
      <c r="A5" s="181">
        <v>152</v>
      </c>
      <c r="B5" s="9" t="s">
        <v>473</v>
      </c>
      <c r="C5" s="9" t="s">
        <v>7</v>
      </c>
      <c r="D5" s="133">
        <f>SUM(Autoservicios!D48:D60)</f>
        <v>17639.009999999998</v>
      </c>
      <c r="E5" s="133">
        <f>SUM(Autoservicios!E48:E60)</f>
        <v>52640</v>
      </c>
      <c r="F5" s="9">
        <f t="shared" si="0"/>
        <v>0.33508757598784189</v>
      </c>
      <c r="G5" s="101">
        <f>RANK($F5,F5:F7,0)</f>
        <v>1</v>
      </c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</row>
    <row r="6" spans="1:25" ht="15" x14ac:dyDescent="0.3">
      <c r="A6" s="181">
        <v>162</v>
      </c>
      <c r="B6" s="9" t="s">
        <v>626</v>
      </c>
      <c r="C6" s="9" t="s">
        <v>622</v>
      </c>
      <c r="D6" s="133">
        <f>SUM(Autoservicios!D22:D28)</f>
        <v>8697.17</v>
      </c>
      <c r="E6" s="133">
        <f>SUM(Autoservicios!E22:E28)</f>
        <v>30954</v>
      </c>
      <c r="F6" s="9">
        <f t="shared" ref="F6" si="1">+D6/E6</f>
        <v>0.28097079537378045</v>
      </c>
      <c r="G6" s="101">
        <f>RANK($F6,F5:F7,0)</f>
        <v>2</v>
      </c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</row>
    <row r="7" spans="1:25" ht="15" x14ac:dyDescent="0.3">
      <c r="A7" s="181">
        <v>162</v>
      </c>
      <c r="B7" s="9" t="s">
        <v>480</v>
      </c>
      <c r="C7" s="9" t="s">
        <v>8</v>
      </c>
      <c r="D7" s="133">
        <f>SUM(Autoservicios!D115:D123)</f>
        <v>11388.09</v>
      </c>
      <c r="E7" s="133">
        <f>SUM(Autoservicios!E115:E123)</f>
        <v>43046</v>
      </c>
      <c r="F7" s="9">
        <f t="shared" si="0"/>
        <v>0.26455628862147468</v>
      </c>
      <c r="G7" s="101">
        <f>RANK($F7,F5:F7,0)</f>
        <v>3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</row>
    <row r="8" spans="1:25" ht="15" x14ac:dyDescent="0.3">
      <c r="A8" s="179">
        <v>153</v>
      </c>
      <c r="B8" s="25" t="s">
        <v>477</v>
      </c>
      <c r="C8" s="25" t="s">
        <v>198</v>
      </c>
      <c r="D8" s="132">
        <f>SUM(Autoservicios!D29:D37)</f>
        <v>8121.869999999999</v>
      </c>
      <c r="E8" s="132">
        <f>SUM(Autoservicios!E29:E37)</f>
        <v>30058</v>
      </c>
      <c r="F8" s="25">
        <f t="shared" si="0"/>
        <v>0.27020660057222701</v>
      </c>
      <c r="G8" s="180">
        <f>RANK($F8,F8:F9,0)</f>
        <v>2</v>
      </c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</row>
    <row r="9" spans="1:25" ht="15" x14ac:dyDescent="0.3">
      <c r="A9" s="179">
        <v>161</v>
      </c>
      <c r="B9" s="25" t="s">
        <v>478</v>
      </c>
      <c r="C9" s="25" t="s">
        <v>13</v>
      </c>
      <c r="D9" s="132">
        <f>SUM(Autoservicios!D70:D81)</f>
        <v>17890.850000000002</v>
      </c>
      <c r="E9" s="132">
        <f>SUM(Autoservicios!E70:E81)</f>
        <v>50387</v>
      </c>
      <c r="F9" s="25">
        <f t="shared" si="0"/>
        <v>0.35506876773771018</v>
      </c>
      <c r="G9" s="180">
        <f>RANK($F9,F8:F9,0)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</row>
    <row r="10" spans="1:25" ht="15" x14ac:dyDescent="0.3">
      <c r="A10" s="181">
        <v>155</v>
      </c>
      <c r="B10" s="9" t="s">
        <v>476</v>
      </c>
      <c r="C10" s="9" t="s">
        <v>10</v>
      </c>
      <c r="D10" s="133">
        <f>SUM(Autoservicios!D94:D104)</f>
        <v>8027.1100000000006</v>
      </c>
      <c r="E10" s="133">
        <f>SUM(Autoservicios!E94:E104)</f>
        <v>48056</v>
      </c>
      <c r="F10" s="9">
        <f t="shared" si="0"/>
        <v>0.16703658232062596</v>
      </c>
      <c r="G10" s="101">
        <f>RANK($F10,F10:F11,0)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</row>
    <row r="11" spans="1:25" ht="15" x14ac:dyDescent="0.3">
      <c r="A11" s="181">
        <v>160</v>
      </c>
      <c r="B11" s="9" t="s">
        <v>482</v>
      </c>
      <c r="C11" s="9" t="s">
        <v>195</v>
      </c>
      <c r="D11" s="133">
        <f>SUM(Autoservicios!D124:D140)</f>
        <v>33466.249999999993</v>
      </c>
      <c r="E11" s="133">
        <f>SUM(Autoservicios!E124:E140)</f>
        <v>87254</v>
      </c>
      <c r="F11" s="9">
        <f t="shared" si="0"/>
        <v>0.38354975130079988</v>
      </c>
      <c r="G11" s="101">
        <f>RANK($F11,F10:F11,0)</f>
        <v>1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</row>
    <row r="12" spans="1:25" ht="15" x14ac:dyDescent="0.3">
      <c r="A12" s="179">
        <v>156</v>
      </c>
      <c r="B12" s="25" t="s">
        <v>474</v>
      </c>
      <c r="C12" s="25" t="s">
        <v>196</v>
      </c>
      <c r="D12" s="132">
        <f>SUM(Autoservicios!D105:D114)</f>
        <v>8178.3799999999992</v>
      </c>
      <c r="E12" s="132">
        <f>SUM(Autoservicios!E105:E114)</f>
        <v>43803</v>
      </c>
      <c r="F12" s="25">
        <f t="shared" ref="F12:F13" si="2">+D12/E12</f>
        <v>0.18670821633221468</v>
      </c>
      <c r="G12" s="180">
        <f>RANK($F12,F12:F13,0)</f>
        <v>2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</row>
    <row r="13" spans="1:25" ht="15" x14ac:dyDescent="0.3">
      <c r="A13" s="179">
        <v>159</v>
      </c>
      <c r="B13" s="25" t="s">
        <v>483</v>
      </c>
      <c r="C13" s="25" t="s">
        <v>14</v>
      </c>
      <c r="D13" s="132">
        <f>SUM(Autoservicios!D3:D13)</f>
        <v>10648.68</v>
      </c>
      <c r="E13" s="132">
        <f>SUM(Autoservicios!E3:E13)</f>
        <v>41429</v>
      </c>
      <c r="F13" s="25">
        <f t="shared" si="2"/>
        <v>0.25703444447126411</v>
      </c>
      <c r="G13" s="180">
        <f>RANK($F13,F12:F13,0)</f>
        <v>1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</row>
    <row r="14" spans="1:25" ht="15" x14ac:dyDescent="0.3">
      <c r="A14" s="182">
        <v>157</v>
      </c>
      <c r="B14" s="21" t="s">
        <v>626</v>
      </c>
      <c r="C14" s="21" t="s">
        <v>11</v>
      </c>
      <c r="D14" s="134">
        <f>SUM(Autoservicios!D38:D47)</f>
        <v>5162.7300000000005</v>
      </c>
      <c r="E14" s="134">
        <f>SUM(Autoservicios!E38:E47)</f>
        <v>41042</v>
      </c>
      <c r="F14" s="21">
        <f t="shared" si="0"/>
        <v>0.12579138443545637</v>
      </c>
      <c r="G14" s="101">
        <f>RANK($F14,F14:F15,0)</f>
        <v>2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</row>
    <row r="15" spans="1:25" ht="15" x14ac:dyDescent="0.3">
      <c r="A15" s="182">
        <v>158</v>
      </c>
      <c r="B15" s="21" t="s">
        <v>475</v>
      </c>
      <c r="C15" s="21" t="s">
        <v>9</v>
      </c>
      <c r="D15" s="134">
        <f>SUM(Autoservicios!D61:D69)</f>
        <v>13526.42</v>
      </c>
      <c r="E15" s="134">
        <f>SUM(Autoservicios!E61:E69)</f>
        <v>47884</v>
      </c>
      <c r="F15" s="21">
        <f t="shared" si="0"/>
        <v>0.28248308411995654</v>
      </c>
      <c r="G15" s="101">
        <f>RANK($F15,F14:F15,0)</f>
        <v>1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</row>
    <row r="16" spans="1:25" ht="15" x14ac:dyDescent="0.3">
      <c r="A16" s="179">
        <v>157</v>
      </c>
      <c r="B16" s="25" t="s">
        <v>627</v>
      </c>
      <c r="C16" s="25" t="s">
        <v>147</v>
      </c>
      <c r="D16" s="132">
        <f>SUM(Autoservicios!D82:D93)</f>
        <v>14814.940000000002</v>
      </c>
      <c r="E16" s="132">
        <f>SUM(Autoservicios!E82:E93)</f>
        <v>59988</v>
      </c>
      <c r="F16" s="25">
        <f t="shared" ref="F16:F17" si="3">+D16/E16</f>
        <v>0.24696505967860244</v>
      </c>
      <c r="G16" s="180">
        <f>RANK($F16,F16:F17,0)</f>
        <v>1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</row>
    <row r="17" spans="1:25" ht="15.6" thickBot="1" x14ac:dyDescent="0.35">
      <c r="A17" s="183">
        <v>158</v>
      </c>
      <c r="B17" s="184" t="s">
        <v>481</v>
      </c>
      <c r="C17" s="184" t="s">
        <v>197</v>
      </c>
      <c r="D17" s="185">
        <f>SUM(Autoservicios!D153:D162)</f>
        <v>7557.09</v>
      </c>
      <c r="E17" s="185">
        <f>SUM(Autoservicios!E153:E162)</f>
        <v>32521</v>
      </c>
      <c r="F17" s="184">
        <f t="shared" si="3"/>
        <v>0.23237569570431413</v>
      </c>
      <c r="G17" s="186">
        <f>RANK($F17,F16:F17,0)</f>
        <v>2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</row>
    <row r="18" spans="1:25" x14ac:dyDescent="0.3">
      <c r="B18" s="67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</row>
    <row r="19" spans="1:25" x14ac:dyDescent="0.3">
      <c r="B19" s="67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</row>
    <row r="20" spans="1:25" x14ac:dyDescent="0.3">
      <c r="B20" s="67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</row>
    <row r="21" spans="1:25" x14ac:dyDescent="0.3">
      <c r="B21" s="67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</row>
    <row r="22" spans="1:25" x14ac:dyDescent="0.3">
      <c r="B22" s="67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</row>
    <row r="23" spans="1:25" x14ac:dyDescent="0.3">
      <c r="B23" s="67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</row>
    <row r="24" spans="1:25" x14ac:dyDescent="0.3">
      <c r="B24" s="67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</row>
    <row r="25" spans="1:25" x14ac:dyDescent="0.3">
      <c r="B25" s="67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</row>
    <row r="26" spans="1:25" x14ac:dyDescent="0.3">
      <c r="B26" s="67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</row>
    <row r="27" spans="1:25" x14ac:dyDescent="0.3">
      <c r="B27" s="67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</row>
    <row r="28" spans="1:25" x14ac:dyDescent="0.3">
      <c r="B28" s="67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</row>
    <row r="29" spans="1:25" x14ac:dyDescent="0.3">
      <c r="B29" s="67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</row>
    <row r="30" spans="1:25" x14ac:dyDescent="0.3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</row>
    <row r="31" spans="1:25" x14ac:dyDescent="0.3">
      <c r="B31" s="67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</row>
    <row r="32" spans="1:25" x14ac:dyDescent="0.3">
      <c r="B32" s="67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</row>
    <row r="33" spans="2:25" x14ac:dyDescent="0.3">
      <c r="B33" s="67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</row>
    <row r="34" spans="2:25" x14ac:dyDescent="0.3">
      <c r="B34" s="67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</row>
    <row r="35" spans="2:25" x14ac:dyDescent="0.3">
      <c r="B35" s="67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</row>
    <row r="36" spans="2:25" x14ac:dyDescent="0.3">
      <c r="B36" s="67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</row>
    <row r="37" spans="2:25" x14ac:dyDescent="0.3">
      <c r="B37" s="67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</row>
    <row r="38" spans="2:25" x14ac:dyDescent="0.3">
      <c r="B38" s="67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</row>
    <row r="39" spans="2:25" x14ac:dyDescent="0.3">
      <c r="B39" s="67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</row>
    <row r="40" spans="2:25" x14ac:dyDescent="0.3">
      <c r="B40" s="67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</row>
    <row r="41" spans="2:25" x14ac:dyDescent="0.3">
      <c r="B41" s="67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 spans="2:25" x14ac:dyDescent="0.3">
      <c r="B42" s="67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 spans="2:25" x14ac:dyDescent="0.3">
      <c r="B43" s="67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 spans="2:25" x14ac:dyDescent="0.3">
      <c r="B44" s="67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5" spans="2:25" x14ac:dyDescent="0.3">
      <c r="B45" s="67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</row>
    <row r="46" spans="2:25" x14ac:dyDescent="0.3">
      <c r="B46" s="67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</row>
    <row r="47" spans="2:25" x14ac:dyDescent="0.3">
      <c r="B47" s="67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</row>
    <row r="48" spans="2:25" x14ac:dyDescent="0.3">
      <c r="B48" s="67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</row>
    <row r="49" spans="2:25" x14ac:dyDescent="0.3">
      <c r="B49" s="67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</row>
    <row r="50" spans="2:25" x14ac:dyDescent="0.3">
      <c r="B50" s="67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</row>
    <row r="51" spans="2:25" x14ac:dyDescent="0.3">
      <c r="B51" s="67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</row>
    <row r="52" spans="2:25" x14ac:dyDescent="0.3">
      <c r="B52" s="67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 spans="2:25" x14ac:dyDescent="0.3">
      <c r="B53" s="67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</row>
    <row r="54" spans="2:25" x14ac:dyDescent="0.3">
      <c r="B54" s="67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</row>
    <row r="55" spans="2:25" x14ac:dyDescent="0.3">
      <c r="B55" s="67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</row>
    <row r="56" spans="2:25" x14ac:dyDescent="0.3">
      <c r="B56" s="67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</row>
    <row r="57" spans="2:25" x14ac:dyDescent="0.3">
      <c r="B57" s="67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</row>
    <row r="58" spans="2:25" x14ac:dyDescent="0.3">
      <c r="B58" s="67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</row>
    <row r="59" spans="2:25" x14ac:dyDescent="0.3">
      <c r="B59" s="67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</row>
    <row r="60" spans="2:25" x14ac:dyDescent="0.3">
      <c r="B60" s="67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</row>
    <row r="61" spans="2:25" x14ac:dyDescent="0.3">
      <c r="B61" s="67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</row>
    <row r="62" spans="2:25" x14ac:dyDescent="0.3">
      <c r="B62" s="67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</row>
    <row r="63" spans="2:25" x14ac:dyDescent="0.3">
      <c r="B63" s="67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</row>
    <row r="64" spans="2:25" x14ac:dyDescent="0.3">
      <c r="B64" s="67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</row>
    <row r="65" spans="2:25" x14ac:dyDescent="0.3">
      <c r="B65" s="67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</row>
    <row r="66" spans="2:25" x14ac:dyDescent="0.3">
      <c r="B66" s="67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</row>
    <row r="67" spans="2:25" x14ac:dyDescent="0.3">
      <c r="B67" s="67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</row>
    <row r="68" spans="2:25" x14ac:dyDescent="0.3">
      <c r="B68" s="67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</row>
    <row r="69" spans="2:25" x14ac:dyDescent="0.3">
      <c r="B69" s="67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</row>
    <row r="70" spans="2:25" x14ac:dyDescent="0.3">
      <c r="B70" s="67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</row>
    <row r="71" spans="2:25" x14ac:dyDescent="0.3">
      <c r="B71" s="6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</row>
    <row r="72" spans="2:25" x14ac:dyDescent="0.3">
      <c r="B72" s="67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</row>
    <row r="73" spans="2:25" x14ac:dyDescent="0.3">
      <c r="B73" s="67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</row>
    <row r="74" spans="2:25" x14ac:dyDescent="0.3">
      <c r="B74" s="67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</row>
    <row r="75" spans="2:25" x14ac:dyDescent="0.3">
      <c r="B75" s="67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</row>
    <row r="76" spans="2:25" x14ac:dyDescent="0.3">
      <c r="B76" s="67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</row>
    <row r="77" spans="2:25" x14ac:dyDescent="0.3">
      <c r="B77" s="67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</row>
    <row r="78" spans="2:25" x14ac:dyDescent="0.3">
      <c r="B78" s="67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</row>
    <row r="79" spans="2:25" x14ac:dyDescent="0.3">
      <c r="B79" s="67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</row>
    <row r="80" spans="2:25" x14ac:dyDescent="0.3">
      <c r="B80" s="67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</row>
    <row r="81" spans="2:25" x14ac:dyDescent="0.3">
      <c r="B81" s="67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</row>
    <row r="82" spans="2:25" x14ac:dyDescent="0.3">
      <c r="B82" s="67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</row>
    <row r="83" spans="2:25" x14ac:dyDescent="0.3">
      <c r="B83" s="67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</row>
    <row r="84" spans="2:25" x14ac:dyDescent="0.3">
      <c r="B84" s="67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</row>
    <row r="85" spans="2:25" x14ac:dyDescent="0.3">
      <c r="B85" s="67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</row>
    <row r="86" spans="2:25" x14ac:dyDescent="0.3">
      <c r="B86" s="67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</row>
    <row r="87" spans="2:25" x14ac:dyDescent="0.3">
      <c r="B87" s="67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</row>
    <row r="88" spans="2:25" x14ac:dyDescent="0.3">
      <c r="B88" s="67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</row>
    <row r="89" spans="2:25" x14ac:dyDescent="0.3">
      <c r="B89" s="67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</row>
    <row r="90" spans="2:25" x14ac:dyDescent="0.3">
      <c r="B90" s="67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</row>
    <row r="91" spans="2:25" x14ac:dyDescent="0.3">
      <c r="B91" s="67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</row>
    <row r="92" spans="2:25" x14ac:dyDescent="0.3">
      <c r="B92" s="67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</row>
    <row r="93" spans="2:25" x14ac:dyDescent="0.3">
      <c r="B93" s="67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</row>
    <row r="94" spans="2:25" x14ac:dyDescent="0.3">
      <c r="B94" s="67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</row>
    <row r="95" spans="2:25" x14ac:dyDescent="0.3">
      <c r="B95" s="67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</row>
    <row r="96" spans="2:25" x14ac:dyDescent="0.3">
      <c r="B96" s="67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</row>
    <row r="97" spans="2:25" x14ac:dyDescent="0.3">
      <c r="B97" s="67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</row>
    <row r="98" spans="2:25" x14ac:dyDescent="0.3">
      <c r="B98" s="67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</row>
    <row r="99" spans="2:25" x14ac:dyDescent="0.3">
      <c r="B99" s="67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</row>
    <row r="100" spans="2:25" x14ac:dyDescent="0.3">
      <c r="B100" s="67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</row>
    <row r="101" spans="2:25" x14ac:dyDescent="0.3">
      <c r="B101" s="67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</row>
    <row r="102" spans="2:25" x14ac:dyDescent="0.3">
      <c r="B102" s="67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</row>
    <row r="103" spans="2:25" x14ac:dyDescent="0.3">
      <c r="B103" s="67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</row>
    <row r="104" spans="2:25" x14ac:dyDescent="0.3">
      <c r="B104" s="67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  <row r="105" spans="2:25" x14ac:dyDescent="0.3">
      <c r="B105" s="67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</row>
    <row r="106" spans="2:25" x14ac:dyDescent="0.3">
      <c r="B106" s="67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</row>
    <row r="107" spans="2:25" x14ac:dyDescent="0.3">
      <c r="B107" s="67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</row>
    <row r="108" spans="2:25" x14ac:dyDescent="0.3">
      <c r="B108" s="67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</row>
    <row r="109" spans="2:25" x14ac:dyDescent="0.3">
      <c r="B109" s="67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</row>
    <row r="110" spans="2:25" x14ac:dyDescent="0.3">
      <c r="B110" s="67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</row>
    <row r="111" spans="2:25" x14ac:dyDescent="0.3">
      <c r="B111" s="67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</row>
    <row r="112" spans="2:25" x14ac:dyDescent="0.3">
      <c r="B112" s="67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</row>
    <row r="113" spans="2:25" x14ac:dyDescent="0.3">
      <c r="B113" s="67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</row>
    <row r="114" spans="2:25" x14ac:dyDescent="0.3">
      <c r="B114" s="67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</row>
    <row r="115" spans="2:25" x14ac:dyDescent="0.3">
      <c r="B115" s="6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</row>
    <row r="116" spans="2:25" x14ac:dyDescent="0.3">
      <c r="B116" s="67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</row>
    <row r="117" spans="2:25" x14ac:dyDescent="0.3">
      <c r="B117" s="67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</row>
    <row r="118" spans="2:25" x14ac:dyDescent="0.3">
      <c r="B118" s="67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</row>
    <row r="119" spans="2:25" x14ac:dyDescent="0.3">
      <c r="B119" s="67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</row>
    <row r="120" spans="2:25" x14ac:dyDescent="0.3">
      <c r="B120" s="67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</row>
    <row r="121" spans="2:25" x14ac:dyDescent="0.3">
      <c r="B121" s="67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</row>
    <row r="122" spans="2:25" x14ac:dyDescent="0.3">
      <c r="B122" s="67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</row>
    <row r="123" spans="2:25" x14ac:dyDescent="0.3">
      <c r="B123" s="67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</row>
    <row r="124" spans="2:25" x14ac:dyDescent="0.3">
      <c r="B124" s="67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</row>
    <row r="125" spans="2:25" x14ac:dyDescent="0.3">
      <c r="B125" s="67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</row>
    <row r="126" spans="2:25" x14ac:dyDescent="0.3">
      <c r="B126" s="67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</row>
    <row r="127" spans="2:25" x14ac:dyDescent="0.3">
      <c r="B127" s="67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</row>
    <row r="128" spans="2:25" x14ac:dyDescent="0.3"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</row>
    <row r="129" spans="8:25" x14ac:dyDescent="0.3"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</row>
    <row r="130" spans="8:25" x14ac:dyDescent="0.3"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 spans="8:25" x14ac:dyDescent="0.3"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 spans="8:25" x14ac:dyDescent="0.3"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 spans="8:25" x14ac:dyDescent="0.3"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 spans="8:25" x14ac:dyDescent="0.3"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 spans="8:25" x14ac:dyDescent="0.3"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 spans="8:25" x14ac:dyDescent="0.3"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 spans="8:25" x14ac:dyDescent="0.3"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 spans="8:25" x14ac:dyDescent="0.3"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 spans="8:25" x14ac:dyDescent="0.3"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 spans="8:25" x14ac:dyDescent="0.3"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 spans="8:25" x14ac:dyDescent="0.3"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8:25" x14ac:dyDescent="0.3"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8:25" x14ac:dyDescent="0.3"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8:25" x14ac:dyDescent="0.3"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8:25" x14ac:dyDescent="0.3"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8:25" x14ac:dyDescent="0.3"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8:25" x14ac:dyDescent="0.3"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8:25" x14ac:dyDescent="0.3"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8:25" x14ac:dyDescent="0.3"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8:25" x14ac:dyDescent="0.3"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8:25" x14ac:dyDescent="0.3"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8:25" x14ac:dyDescent="0.3"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8:25" x14ac:dyDescent="0.3"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8:25" x14ac:dyDescent="0.3"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8:25" x14ac:dyDescent="0.3"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8:25" x14ac:dyDescent="0.3"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8:25" x14ac:dyDescent="0.3"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8:25" x14ac:dyDescent="0.3"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8:25" x14ac:dyDescent="0.3"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8:25" x14ac:dyDescent="0.3"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8:25" x14ac:dyDescent="0.3"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8:25" x14ac:dyDescent="0.3"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8:25" x14ac:dyDescent="0.3"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8:25" x14ac:dyDescent="0.3"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8:25" x14ac:dyDescent="0.3"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8:25" x14ac:dyDescent="0.3"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8:25" x14ac:dyDescent="0.3"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8:25" x14ac:dyDescent="0.3"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8:25" x14ac:dyDescent="0.3"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8:25" x14ac:dyDescent="0.3"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8:25" x14ac:dyDescent="0.3"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8:25" x14ac:dyDescent="0.3"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8:25" x14ac:dyDescent="0.3"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8:25" x14ac:dyDescent="0.3"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8:25" x14ac:dyDescent="0.3"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8:25" x14ac:dyDescent="0.3"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8:25" x14ac:dyDescent="0.3"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8:25" x14ac:dyDescent="0.3"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8:25" x14ac:dyDescent="0.3"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8:25" x14ac:dyDescent="0.3"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8:25" x14ac:dyDescent="0.3"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8:25" x14ac:dyDescent="0.3"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8:25" x14ac:dyDescent="0.3"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8:25" x14ac:dyDescent="0.3"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8:25" x14ac:dyDescent="0.3"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8:25" x14ac:dyDescent="0.3"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8:25" x14ac:dyDescent="0.3"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8:25" x14ac:dyDescent="0.3"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8:25" x14ac:dyDescent="0.3"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8:25" x14ac:dyDescent="0.3"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8:25" x14ac:dyDescent="0.3"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8:25" x14ac:dyDescent="0.3"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8:25" x14ac:dyDescent="0.3"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8:25" x14ac:dyDescent="0.3"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8:25" x14ac:dyDescent="0.3"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8:25" x14ac:dyDescent="0.3"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8:25" x14ac:dyDescent="0.3"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8:25" x14ac:dyDescent="0.3"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8:25" x14ac:dyDescent="0.3"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8:25" x14ac:dyDescent="0.3"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8:25" x14ac:dyDescent="0.3"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8:25" x14ac:dyDescent="0.3"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8:25" x14ac:dyDescent="0.3"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8:25" x14ac:dyDescent="0.3"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8:25" x14ac:dyDescent="0.3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8:25" x14ac:dyDescent="0.3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8:25" x14ac:dyDescent="0.3"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8:25" x14ac:dyDescent="0.3"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8:25" x14ac:dyDescent="0.3"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8:25" x14ac:dyDescent="0.3"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8:25" x14ac:dyDescent="0.3"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8:25" x14ac:dyDescent="0.3"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8:25" x14ac:dyDescent="0.3"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8:25" x14ac:dyDescent="0.3"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8:25" x14ac:dyDescent="0.3"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8:25" x14ac:dyDescent="0.3"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8:25" x14ac:dyDescent="0.3"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8:25" x14ac:dyDescent="0.3"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8:25" x14ac:dyDescent="0.3"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8:25" x14ac:dyDescent="0.3"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8:25" x14ac:dyDescent="0.3"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8:25" x14ac:dyDescent="0.3"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8:25" x14ac:dyDescent="0.3"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8:25" x14ac:dyDescent="0.3"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8:25" x14ac:dyDescent="0.3"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8:25" x14ac:dyDescent="0.3"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8:25" x14ac:dyDescent="0.3"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8:25" x14ac:dyDescent="0.3"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8:25" x14ac:dyDescent="0.3"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8:25" x14ac:dyDescent="0.3"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8:25" x14ac:dyDescent="0.3"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8:25" x14ac:dyDescent="0.3"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8:25" x14ac:dyDescent="0.3"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8:25" x14ac:dyDescent="0.3"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8:25" x14ac:dyDescent="0.3"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8:25" x14ac:dyDescent="0.3"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8:25" x14ac:dyDescent="0.3"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8:25" x14ac:dyDescent="0.3"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8:25" x14ac:dyDescent="0.3"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8:25" x14ac:dyDescent="0.3"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8:25" x14ac:dyDescent="0.3"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8:25" x14ac:dyDescent="0.3"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8:25" x14ac:dyDescent="0.3"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8:25" x14ac:dyDescent="0.3"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8:25" x14ac:dyDescent="0.3"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8:25" x14ac:dyDescent="0.3"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</sheetData>
  <sortState xmlns:xlrd2="http://schemas.microsoft.com/office/spreadsheetml/2017/richdata2" ref="C21:C34">
    <sortCondition ref="C21:C34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</sheetPr>
  <dimension ref="A1:Q398"/>
  <sheetViews>
    <sheetView workbookViewId="0">
      <selection activeCell="D1" sqref="D1"/>
    </sheetView>
  </sheetViews>
  <sheetFormatPr baseColWidth="10" defaultRowHeight="15" x14ac:dyDescent="0.3"/>
  <cols>
    <col min="1" max="1" width="21" style="13" customWidth="1"/>
    <col min="2" max="2" width="16.44140625" style="11" bestFit="1" customWidth="1"/>
    <col min="3" max="3" width="49.88671875" bestFit="1" customWidth="1"/>
    <col min="4" max="4" width="13.88671875" style="10" bestFit="1" customWidth="1"/>
    <col min="5" max="5" width="15.6640625" style="6" bestFit="1" customWidth="1"/>
    <col min="6" max="6" width="24.6640625" style="37" bestFit="1" customWidth="1"/>
  </cols>
  <sheetData>
    <row r="1" spans="1:17" ht="88.5" customHeight="1" x14ac:dyDescent="0.3">
      <c r="B1" s="83" t="s">
        <v>516</v>
      </c>
      <c r="C1" s="66"/>
      <c r="D1" s="73"/>
      <c r="E1" s="74"/>
      <c r="F1" s="75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.6" x14ac:dyDescent="0.35">
      <c r="A2" s="1" t="s">
        <v>145</v>
      </c>
      <c r="B2" s="1" t="s">
        <v>15</v>
      </c>
      <c r="C2" s="1" t="s">
        <v>16</v>
      </c>
      <c r="D2" s="31" t="s">
        <v>1</v>
      </c>
      <c r="E2" s="7" t="s">
        <v>2</v>
      </c>
      <c r="F2" s="30" t="s">
        <v>3</v>
      </c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4.4" x14ac:dyDescent="0.3">
      <c r="A3" s="22" t="s">
        <v>14</v>
      </c>
      <c r="B3" s="34" t="s">
        <v>54</v>
      </c>
      <c r="C3" s="24" t="s">
        <v>320</v>
      </c>
      <c r="D3" s="85">
        <f>IFERROR(VLOOKUP(B3,'Vtas AS-EB'!$A$1:$B$170,2,0),0)</f>
        <v>394.88</v>
      </c>
      <c r="E3" s="85">
        <f>VLOOKUP(B3,Objetivos!$P$3:$X$164,6,0)</f>
        <v>4900</v>
      </c>
      <c r="F3" s="36">
        <f t="shared" ref="F3:F4" si="0">+D3/E3</f>
        <v>8.0587755102040817E-2</v>
      </c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4.4" x14ac:dyDescent="0.3">
      <c r="A4" s="22" t="s">
        <v>14</v>
      </c>
      <c r="B4" s="34" t="s">
        <v>58</v>
      </c>
      <c r="C4" s="24" t="s">
        <v>321</v>
      </c>
      <c r="D4" s="85">
        <f>IFERROR(VLOOKUP(B4,'Vtas AS-EB'!$A$1:$B$170,2,0),0)</f>
        <v>3026.25</v>
      </c>
      <c r="E4" s="85">
        <f>VLOOKUP(B4,Objetivos!$P$3:$X$164,6,0)</f>
        <v>4266</v>
      </c>
      <c r="F4" s="36">
        <f t="shared" si="0"/>
        <v>0.70938818565400841</v>
      </c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4.4" x14ac:dyDescent="0.3">
      <c r="A5" s="22" t="s">
        <v>14</v>
      </c>
      <c r="B5" s="34" t="s">
        <v>55</v>
      </c>
      <c r="C5" s="24" t="s">
        <v>322</v>
      </c>
      <c r="D5" s="85">
        <f>IFERROR(VLOOKUP(B5,'Vtas AS-EB'!$A$1:$B$170,2,0),0)</f>
        <v>1435.2599999999998</v>
      </c>
      <c r="E5" s="85">
        <f>VLOOKUP(B5,Objetivos!$P$3:$X$164,6,0)</f>
        <v>5207</v>
      </c>
      <c r="F5" s="36">
        <f t="shared" ref="F5:F7" si="1">+D5/E5</f>
        <v>0.27564048396389473</v>
      </c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4.4" x14ac:dyDescent="0.3">
      <c r="A6" s="22" t="s">
        <v>14</v>
      </c>
      <c r="B6" s="34" t="s">
        <v>59</v>
      </c>
      <c r="C6" s="24" t="s">
        <v>323</v>
      </c>
      <c r="D6" s="85">
        <f>IFERROR(VLOOKUP(B6,'Vtas AS-EB'!$A$1:$B$170,2,0),0)</f>
        <v>278.53000000000003</v>
      </c>
      <c r="E6" s="85">
        <f>VLOOKUP(B6,Objetivos!$P$3:$X$164,6,0)</f>
        <v>3594</v>
      </c>
      <c r="F6" s="36">
        <f t="shared" si="1"/>
        <v>7.7498608792431839E-2</v>
      </c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4.4" x14ac:dyDescent="0.3">
      <c r="A7" s="22" t="s">
        <v>14</v>
      </c>
      <c r="B7" s="34" t="s">
        <v>57</v>
      </c>
      <c r="C7" s="24" t="s">
        <v>324</v>
      </c>
      <c r="D7" s="85">
        <f>IFERROR(VLOOKUP(B7,'Vtas AS-EB'!$A$1:$B$170,2,0),0)</f>
        <v>187.37</v>
      </c>
      <c r="E7" s="85">
        <f>VLOOKUP(B7,Objetivos!$P$3:$X$164,6,0)</f>
        <v>3888</v>
      </c>
      <c r="F7" s="36">
        <f t="shared" si="1"/>
        <v>4.8191872427983541E-2</v>
      </c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4.4" x14ac:dyDescent="0.3">
      <c r="A8" s="22" t="s">
        <v>14</v>
      </c>
      <c r="B8" s="34" t="s">
        <v>56</v>
      </c>
      <c r="C8" s="24" t="s">
        <v>325</v>
      </c>
      <c r="D8" s="85">
        <f>IFERROR(VLOOKUP(B8,'Vtas AS-EB'!$A$1:$B$170,2,0),0)</f>
        <v>187.68</v>
      </c>
      <c r="E8" s="85">
        <f>VLOOKUP(B8,Objetivos!$P$3:$X$164,6,0)</f>
        <v>5662</v>
      </c>
      <c r="F8" s="36">
        <f t="shared" ref="F8:F21" si="2">+D8/E8</f>
        <v>3.3147297774637936E-2</v>
      </c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4.4" x14ac:dyDescent="0.3">
      <c r="A9" s="22" t="s">
        <v>14</v>
      </c>
      <c r="B9" s="34" t="s">
        <v>60</v>
      </c>
      <c r="C9" s="24" t="s">
        <v>326</v>
      </c>
      <c r="D9" s="85">
        <f>IFERROR(VLOOKUP(B9,'Vtas AS-EB'!$A$1:$B$170,2,0),0)</f>
        <v>1457.5100000000002</v>
      </c>
      <c r="E9" s="85">
        <f>VLOOKUP(B9,Objetivos!$P$3:$X$164,6,0)</f>
        <v>2488</v>
      </c>
      <c r="F9" s="36">
        <f t="shared" si="2"/>
        <v>0.58581591639871389</v>
      </c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4.4" x14ac:dyDescent="0.3">
      <c r="A10" s="22" t="s">
        <v>14</v>
      </c>
      <c r="B10" s="34" t="s">
        <v>174</v>
      </c>
      <c r="C10" s="24" t="s">
        <v>443</v>
      </c>
      <c r="D10" s="85">
        <f>IFERROR(VLOOKUP(B10,'Vtas AS-EB'!$A$1:$B$170,2,0),0)</f>
        <v>666.75</v>
      </c>
      <c r="E10" s="85">
        <f>VLOOKUP(B10,Objetivos!$P$3:$X$164,6,0)</f>
        <v>2969</v>
      </c>
      <c r="F10" s="36">
        <f t="shared" si="2"/>
        <v>0.22457056247894913</v>
      </c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4.4" x14ac:dyDescent="0.3">
      <c r="A11" s="22" t="s">
        <v>14</v>
      </c>
      <c r="B11" s="34" t="s">
        <v>175</v>
      </c>
      <c r="C11" s="24" t="s">
        <v>444</v>
      </c>
      <c r="D11" s="85">
        <f>IFERROR(VLOOKUP(B11,'Vtas AS-EB'!$A$1:$B$170,2,0),0)</f>
        <v>310.08000000000004</v>
      </c>
      <c r="E11" s="85">
        <f>VLOOKUP(B11,Objetivos!$P$3:$X$164,6,0)</f>
        <v>2946</v>
      </c>
      <c r="F11" s="36">
        <f t="shared" si="2"/>
        <v>0.10525458248472506</v>
      </c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4.4" x14ac:dyDescent="0.3">
      <c r="A12" s="22" t="s">
        <v>14</v>
      </c>
      <c r="B12" s="34" t="s">
        <v>183</v>
      </c>
      <c r="C12" s="24" t="s">
        <v>200</v>
      </c>
      <c r="D12" s="85">
        <f>IFERROR(VLOOKUP(B12,'Vtas AS-EB'!$A$1:$B$170,2,0),0)</f>
        <v>1006.7900000000001</v>
      </c>
      <c r="E12" s="85">
        <f>VLOOKUP(B12,Objetivos!$P$3:$X$164,6,0)</f>
        <v>3080</v>
      </c>
      <c r="F12" s="36">
        <f t="shared" ref="F12" si="3">+D12/E12</f>
        <v>0.32687987012987013</v>
      </c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4.4" x14ac:dyDescent="0.3">
      <c r="A13" s="22" t="s">
        <v>14</v>
      </c>
      <c r="B13" s="34" t="s">
        <v>523</v>
      </c>
      <c r="C13" s="24" t="s">
        <v>524</v>
      </c>
      <c r="D13" s="85">
        <f>IFERROR(VLOOKUP(B13,'Vtas AS-EB'!$A$1:$B$170,2,0),0)</f>
        <v>1697.58</v>
      </c>
      <c r="E13" s="85">
        <f>VLOOKUP(B13,Objetivos!$P$3:$X$164,6,0)</f>
        <v>2429</v>
      </c>
      <c r="F13" s="36">
        <f t="shared" si="2"/>
        <v>0.698880197612186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4.4" x14ac:dyDescent="0.3">
      <c r="A14" s="19" t="s">
        <v>194</v>
      </c>
      <c r="B14" s="33" t="s">
        <v>86</v>
      </c>
      <c r="C14" s="23" t="s">
        <v>327</v>
      </c>
      <c r="D14" s="84">
        <f>IFERROR(VLOOKUP(B14,'Vtas AS-EB'!$A$1:$B$170,2,0),0)</f>
        <v>4806.97</v>
      </c>
      <c r="E14" s="84">
        <f>VLOOKUP(B14,Objetivos!$P$3:$X$164,6,0)</f>
        <v>10689</v>
      </c>
      <c r="F14" s="35">
        <f t="shared" si="2"/>
        <v>0.4497118533071382</v>
      </c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4.4" x14ac:dyDescent="0.3">
      <c r="A15" s="19" t="s">
        <v>194</v>
      </c>
      <c r="B15" s="33" t="s">
        <v>87</v>
      </c>
      <c r="C15" s="23" t="s">
        <v>328</v>
      </c>
      <c r="D15" s="84">
        <f>IFERROR(VLOOKUP(B15,'Vtas AS-EB'!$A$1:$B$170,2,0),0)</f>
        <v>1629.71</v>
      </c>
      <c r="E15" s="84">
        <f>VLOOKUP(B15,Objetivos!$P$3:$X$164,6,0)</f>
        <v>4020</v>
      </c>
      <c r="F15" s="35">
        <f t="shared" si="2"/>
        <v>0.40540049751243784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4.4" x14ac:dyDescent="0.3">
      <c r="A16" s="19" t="s">
        <v>194</v>
      </c>
      <c r="B16" s="33" t="s">
        <v>88</v>
      </c>
      <c r="C16" s="23" t="s">
        <v>329</v>
      </c>
      <c r="D16" s="84">
        <f>IFERROR(VLOOKUP(B16,'Vtas AS-EB'!$A$1:$B$170,2,0),0)</f>
        <v>700.8900000000001</v>
      </c>
      <c r="E16" s="84">
        <f>VLOOKUP(B16,Objetivos!$P$3:$X$164,6,0)</f>
        <v>2813</v>
      </c>
      <c r="F16" s="35">
        <f t="shared" si="2"/>
        <v>0.24916103803768222</v>
      </c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4.4" x14ac:dyDescent="0.3">
      <c r="A17" s="19" t="s">
        <v>194</v>
      </c>
      <c r="B17" s="33" t="s">
        <v>96</v>
      </c>
      <c r="C17" s="23" t="s">
        <v>330</v>
      </c>
      <c r="D17" s="84">
        <f>IFERROR(VLOOKUP(B17,'Vtas AS-EB'!$A$1:$B$170,2,0),0)</f>
        <v>3700.23</v>
      </c>
      <c r="E17" s="84">
        <f>VLOOKUP(B17,Objetivos!$P$3:$X$164,6,0)</f>
        <v>16387</v>
      </c>
      <c r="F17" s="35">
        <f t="shared" si="2"/>
        <v>0.2258027704888021</v>
      </c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4.4" x14ac:dyDescent="0.3">
      <c r="A18" s="19" t="s">
        <v>194</v>
      </c>
      <c r="B18" s="33" t="s">
        <v>98</v>
      </c>
      <c r="C18" s="23" t="s">
        <v>331</v>
      </c>
      <c r="D18" s="84">
        <f>IFERROR(VLOOKUP(B18,'Vtas AS-EB'!$A$1:$B$170,2,0),0)</f>
        <v>524.1</v>
      </c>
      <c r="E18" s="84">
        <f>VLOOKUP(B18,Objetivos!$P$3:$X$164,6,0)</f>
        <v>4592</v>
      </c>
      <c r="F18" s="35">
        <f t="shared" si="2"/>
        <v>0.11413327526132405</v>
      </c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4.4" x14ac:dyDescent="0.3">
      <c r="A19" s="19" t="s">
        <v>194</v>
      </c>
      <c r="B19" s="33" t="s">
        <v>99</v>
      </c>
      <c r="C19" s="23" t="s">
        <v>332</v>
      </c>
      <c r="D19" s="84">
        <f>IFERROR(VLOOKUP(B19,'Vtas AS-EB'!$A$1:$B$170,2,0),0)</f>
        <v>520.54</v>
      </c>
      <c r="E19" s="84">
        <f>VLOOKUP(B19,Objetivos!$P$3:$X$164,6,0)</f>
        <v>5637</v>
      </c>
      <c r="F19" s="35">
        <f t="shared" si="2"/>
        <v>9.2343445094908633E-2</v>
      </c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4.4" x14ac:dyDescent="0.3">
      <c r="A20" s="19" t="s">
        <v>194</v>
      </c>
      <c r="B20" s="33" t="s">
        <v>97</v>
      </c>
      <c r="C20" s="23" t="s">
        <v>333</v>
      </c>
      <c r="D20" s="84">
        <f>IFERROR(VLOOKUP(B20,'Vtas AS-EB'!$A$1:$B$170,2,0),0)</f>
        <v>2426.7100000000005</v>
      </c>
      <c r="E20" s="84">
        <f>VLOOKUP(B20,Objetivos!$P$3:$X$164,6,0)</f>
        <v>5498</v>
      </c>
      <c r="F20" s="35">
        <f t="shared" si="2"/>
        <v>0.44138050200072765</v>
      </c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4.4" x14ac:dyDescent="0.3">
      <c r="A21" s="19" t="s">
        <v>194</v>
      </c>
      <c r="B21" s="33" t="s">
        <v>100</v>
      </c>
      <c r="C21" s="23" t="s">
        <v>334</v>
      </c>
      <c r="D21" s="84">
        <f>IFERROR(VLOOKUP(B21,'Vtas AS-EB'!$A$1:$B$170,2,0),0)</f>
        <v>694.07</v>
      </c>
      <c r="E21" s="84">
        <f>VLOOKUP(B21,Objetivos!$P$3:$X$164,6,0)</f>
        <v>4280</v>
      </c>
      <c r="F21" s="35">
        <f t="shared" si="2"/>
        <v>0.16216588785046729</v>
      </c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4.4" x14ac:dyDescent="0.3">
      <c r="A22" s="22" t="s">
        <v>622</v>
      </c>
      <c r="B22" s="34" t="s">
        <v>122</v>
      </c>
      <c r="C22" s="24" t="s">
        <v>372</v>
      </c>
      <c r="D22" s="85">
        <f>IFERROR(VLOOKUP(B22,'Vtas AS-EB'!$A$1:$B$170,2,0),0)</f>
        <v>1759.3399999999997</v>
      </c>
      <c r="E22" s="85">
        <f>VLOOKUP(B22,Objetivos!$P$3:$X$164,6,0)</f>
        <v>6378</v>
      </c>
      <c r="F22" s="36">
        <f t="shared" ref="F22:F33" si="4">+D22/E22</f>
        <v>0.27584509250548755</v>
      </c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4.4" x14ac:dyDescent="0.3">
      <c r="A23" s="22" t="s">
        <v>622</v>
      </c>
      <c r="B23" s="34" t="s">
        <v>130</v>
      </c>
      <c r="C23" s="24" t="s">
        <v>376</v>
      </c>
      <c r="D23" s="85">
        <f>IFERROR(VLOOKUP(B23,'Vtas AS-EB'!$A$1:$B$170,2,0),0)</f>
        <v>1082.57</v>
      </c>
      <c r="E23" s="85">
        <f>VLOOKUP(B23,Objetivos!$P$3:$X$164,6,0)</f>
        <v>6048</v>
      </c>
      <c r="F23" s="36">
        <f t="shared" si="4"/>
        <v>0.17899636243386241</v>
      </c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4.4" x14ac:dyDescent="0.3">
      <c r="A24" s="22" t="s">
        <v>622</v>
      </c>
      <c r="B24" s="34" t="s">
        <v>131</v>
      </c>
      <c r="C24" s="24" t="s">
        <v>377</v>
      </c>
      <c r="D24" s="85">
        <f>IFERROR(VLOOKUP(B24,'Vtas AS-EB'!$A$1:$B$170,2,0),0)</f>
        <v>2416.35</v>
      </c>
      <c r="E24" s="85">
        <f>VLOOKUP(B24,Objetivos!$P$3:$X$164,6,0)</f>
        <v>6492</v>
      </c>
      <c r="F24" s="36">
        <f t="shared" si="4"/>
        <v>0.37220425138632163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4.4" x14ac:dyDescent="0.3">
      <c r="A25" s="22" t="s">
        <v>622</v>
      </c>
      <c r="B25" s="34" t="s">
        <v>132</v>
      </c>
      <c r="C25" s="24" t="s">
        <v>378</v>
      </c>
      <c r="D25" s="85">
        <f>IFERROR(VLOOKUP(B25,'Vtas AS-EB'!$A$1:$B$170,2,0),0)</f>
        <v>493.40000000000003</v>
      </c>
      <c r="E25" s="85">
        <f>VLOOKUP(B25,Objetivos!$P$3:$X$164,6,0)</f>
        <v>3510</v>
      </c>
      <c r="F25" s="36">
        <f t="shared" si="4"/>
        <v>0.14056980056980059</v>
      </c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4.4" x14ac:dyDescent="0.3">
      <c r="A26" s="22" t="s">
        <v>622</v>
      </c>
      <c r="B26" s="34" t="s">
        <v>125</v>
      </c>
      <c r="C26" s="24" t="s">
        <v>380</v>
      </c>
      <c r="D26" s="85">
        <f>IFERROR(VLOOKUP(B26,'Vtas AS-EB'!$A$1:$B$170,2,0),0)</f>
        <v>1345.2100000000003</v>
      </c>
      <c r="E26" s="85">
        <f>VLOOKUP(B26,Objetivos!$P$3:$X$164,6,0)</f>
        <v>3338</v>
      </c>
      <c r="F26" s="36">
        <f t="shared" si="4"/>
        <v>0.40299880167765134</v>
      </c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4.4" x14ac:dyDescent="0.3">
      <c r="A27" s="22" t="s">
        <v>622</v>
      </c>
      <c r="B27" s="34" t="s">
        <v>451</v>
      </c>
      <c r="C27" s="24" t="s">
        <v>635</v>
      </c>
      <c r="D27" s="85">
        <f>IFERROR(VLOOKUP(B27,'Vtas AS-EB'!$A$1:$B$170,2,0),0)</f>
        <v>653.53</v>
      </c>
      <c r="E27" s="85">
        <f>VLOOKUP(B27,Objetivos!$P$3:$X$164,6,0)</f>
        <v>2864</v>
      </c>
      <c r="F27" s="36">
        <f t="shared" si="4"/>
        <v>0.22818784916201115</v>
      </c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4.4" x14ac:dyDescent="0.3">
      <c r="A28" s="22" t="s">
        <v>622</v>
      </c>
      <c r="B28" s="34" t="s">
        <v>577</v>
      </c>
      <c r="C28" s="24" t="s">
        <v>578</v>
      </c>
      <c r="D28" s="85">
        <f>IFERROR(VLOOKUP(B28,'Vtas AS-EB'!$A$1:$B$170,2,0),0)</f>
        <v>946.77</v>
      </c>
      <c r="E28" s="85">
        <f>VLOOKUP(B28,Objetivos!$P$3:$X$164,6,0)</f>
        <v>2324</v>
      </c>
      <c r="F28" s="36">
        <f t="shared" si="4"/>
        <v>0.40738812392426849</v>
      </c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4.4" x14ac:dyDescent="0.3">
      <c r="A29" s="19" t="s">
        <v>198</v>
      </c>
      <c r="B29" s="33" t="s">
        <v>17</v>
      </c>
      <c r="C29" s="23" t="s">
        <v>422</v>
      </c>
      <c r="D29" s="84">
        <f>IFERROR(VLOOKUP(B29,'Vtas AS-EB'!$A$1:$B$170,2,0),0)</f>
        <v>1333.56</v>
      </c>
      <c r="E29" s="84">
        <f>VLOOKUP(B29,Objetivos!$P$3:$X$164,6,0)</f>
        <v>5151</v>
      </c>
      <c r="F29" s="35">
        <f t="shared" si="4"/>
        <v>0.25889341875364008</v>
      </c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4.4" x14ac:dyDescent="0.3">
      <c r="A30" s="19" t="s">
        <v>198</v>
      </c>
      <c r="B30" s="33" t="s">
        <v>18</v>
      </c>
      <c r="C30" s="23" t="s">
        <v>423</v>
      </c>
      <c r="D30" s="84">
        <f>IFERROR(VLOOKUP(B30,'Vtas AS-EB'!$A$1:$B$170,2,0),0)</f>
        <v>2106.66</v>
      </c>
      <c r="E30" s="84">
        <f>VLOOKUP(B30,Objetivos!$P$3:$X$164,6,0)</f>
        <v>4648</v>
      </c>
      <c r="F30" s="35">
        <f t="shared" si="4"/>
        <v>0.45324010327022374</v>
      </c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4.4" x14ac:dyDescent="0.3">
      <c r="A31" s="19" t="s">
        <v>198</v>
      </c>
      <c r="B31" s="33" t="s">
        <v>19</v>
      </c>
      <c r="C31" s="23" t="s">
        <v>424</v>
      </c>
      <c r="D31" s="84">
        <f>IFERROR(VLOOKUP(B31,'Vtas AS-EB'!$A$1:$B$170,2,0),0)</f>
        <v>1497.77</v>
      </c>
      <c r="E31" s="84">
        <f>VLOOKUP(B31,Objetivos!$P$3:$X$164,6,0)</f>
        <v>3832</v>
      </c>
      <c r="F31" s="35">
        <f t="shared" si="4"/>
        <v>0.39085855949895615</v>
      </c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4.4" x14ac:dyDescent="0.3">
      <c r="A32" s="19" t="s">
        <v>198</v>
      </c>
      <c r="B32" s="33" t="s">
        <v>20</v>
      </c>
      <c r="C32" s="23" t="s">
        <v>425</v>
      </c>
      <c r="D32" s="84">
        <f>IFERROR(VLOOKUP(B32,'Vtas AS-EB'!$A$1:$B$170,2,0),0)</f>
        <v>425.91</v>
      </c>
      <c r="E32" s="84">
        <f>VLOOKUP(B32,Objetivos!$P$3:$X$164,6,0)</f>
        <v>3586</v>
      </c>
      <c r="F32" s="35">
        <f t="shared" si="4"/>
        <v>0.11877021751254881</v>
      </c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4.4" x14ac:dyDescent="0.3">
      <c r="A33" s="19" t="s">
        <v>198</v>
      </c>
      <c r="B33" s="33" t="s">
        <v>21</v>
      </c>
      <c r="C33" s="23" t="s">
        <v>426</v>
      </c>
      <c r="D33" s="84">
        <f>IFERROR(VLOOKUP(B33,'Vtas AS-EB'!$A$1:$B$170,2,0),0)</f>
        <v>1180.98</v>
      </c>
      <c r="E33" s="84">
        <f>VLOOKUP(B33,Objetivos!$P$3:$X$164,6,0)</f>
        <v>4474</v>
      </c>
      <c r="F33" s="35">
        <f t="shared" si="4"/>
        <v>0.26396513187304427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4.4" x14ac:dyDescent="0.3">
      <c r="A34" s="19" t="s">
        <v>198</v>
      </c>
      <c r="B34" s="33" t="s">
        <v>22</v>
      </c>
      <c r="C34" s="23" t="s">
        <v>427</v>
      </c>
      <c r="D34" s="84">
        <f>IFERROR(VLOOKUP(B34,'Vtas AS-EB'!$A$1:$B$170,2,0),0)</f>
        <v>253.41</v>
      </c>
      <c r="E34" s="84">
        <f>VLOOKUP(B34,Objetivos!$P$3:$X$164,6,0)</f>
        <v>2264</v>
      </c>
      <c r="F34" s="35">
        <f t="shared" ref="F34:F55" si="5">+D34/E34</f>
        <v>0.11193021201413428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4.4" x14ac:dyDescent="0.3">
      <c r="A35" s="19" t="s">
        <v>198</v>
      </c>
      <c r="B35" s="33" t="s">
        <v>23</v>
      </c>
      <c r="C35" s="23" t="s">
        <v>428</v>
      </c>
      <c r="D35" s="84">
        <f>IFERROR(VLOOKUP(B35,'Vtas AS-EB'!$A$1:$B$170,2,0),0)</f>
        <v>193.93</v>
      </c>
      <c r="E35" s="84">
        <f>VLOOKUP(B35,Objetivos!$P$3:$X$164,6,0)</f>
        <v>2525</v>
      </c>
      <c r="F35" s="35">
        <f t="shared" si="5"/>
        <v>7.6803960396039608E-2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4.4" x14ac:dyDescent="0.3">
      <c r="A36" s="19" t="s">
        <v>198</v>
      </c>
      <c r="B36" s="33" t="s">
        <v>176</v>
      </c>
      <c r="C36" s="23" t="s">
        <v>445</v>
      </c>
      <c r="D36" s="84">
        <f>IFERROR(VLOOKUP(B36,'Vtas AS-EB'!$A$1:$B$170,2,0),0)</f>
        <v>721.25</v>
      </c>
      <c r="E36" s="84">
        <f>VLOOKUP(B36,Objetivos!$P$3:$X$164,6,0)</f>
        <v>1719</v>
      </c>
      <c r="F36" s="35">
        <f t="shared" ref="F36" si="6">+D36/E36</f>
        <v>0.41957533449680046</v>
      </c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4.4" x14ac:dyDescent="0.3">
      <c r="A37" s="19" t="s">
        <v>198</v>
      </c>
      <c r="B37" s="33" t="s">
        <v>208</v>
      </c>
      <c r="C37" s="23" t="s">
        <v>209</v>
      </c>
      <c r="D37" s="84">
        <f>IFERROR(VLOOKUP(B37,'Vtas AS-EB'!$A$1:$B$170,2,0),0)</f>
        <v>408.4</v>
      </c>
      <c r="E37" s="84">
        <f>VLOOKUP(B37,Objetivos!$P$3:$X$164,6,0)</f>
        <v>1859</v>
      </c>
      <c r="F37" s="35">
        <f t="shared" ref="F37" si="7">+D37/E37</f>
        <v>0.21968800430338892</v>
      </c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4.4" x14ac:dyDescent="0.3">
      <c r="A38" s="22" t="s">
        <v>11</v>
      </c>
      <c r="B38" s="34" t="s">
        <v>33</v>
      </c>
      <c r="C38" s="24" t="s">
        <v>429</v>
      </c>
      <c r="D38" s="85">
        <f>IFERROR(VLOOKUP(B38,'Vtas AS-EB'!$A$1:$B$170,2,0),0)</f>
        <v>1845.12</v>
      </c>
      <c r="E38" s="85">
        <f>VLOOKUP(B38,Objetivos!$P$3:$X$164,6,0)</f>
        <v>6985</v>
      </c>
      <c r="F38" s="36">
        <f t="shared" ref="F38" si="8">+D38/E38</f>
        <v>0.26415461703650678</v>
      </c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4.4" x14ac:dyDescent="0.3">
      <c r="A39" s="22" t="s">
        <v>11</v>
      </c>
      <c r="B39" s="34" t="s">
        <v>35</v>
      </c>
      <c r="C39" s="24" t="s">
        <v>431</v>
      </c>
      <c r="D39" s="85">
        <f>IFERROR(VLOOKUP(B39,'Vtas AS-EB'!$A$1:$B$170,2,0),0)</f>
        <v>603.13000000000011</v>
      </c>
      <c r="E39" s="85">
        <f>VLOOKUP(B39,Objetivos!$P$3:$X$164,6,0)</f>
        <v>8731</v>
      </c>
      <c r="F39" s="36">
        <f t="shared" si="5"/>
        <v>6.9079143282556418E-2</v>
      </c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4.4" x14ac:dyDescent="0.3">
      <c r="A40" s="22" t="s">
        <v>11</v>
      </c>
      <c r="B40" s="34" t="s">
        <v>37</v>
      </c>
      <c r="C40" s="24" t="s">
        <v>433</v>
      </c>
      <c r="D40" s="85">
        <f>IFERROR(VLOOKUP(B40,'Vtas AS-EB'!$A$1:$B$170,2,0),0)</f>
        <v>110.64</v>
      </c>
      <c r="E40" s="85">
        <f>VLOOKUP(B40,Objetivos!$P$3:$X$164,6,0)</f>
        <v>2295</v>
      </c>
      <c r="F40" s="36">
        <f t="shared" si="5"/>
        <v>4.8209150326797387E-2</v>
      </c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4.4" x14ac:dyDescent="0.3">
      <c r="A41" s="22" t="s">
        <v>11</v>
      </c>
      <c r="B41" s="34" t="s">
        <v>40</v>
      </c>
      <c r="C41" s="24" t="s">
        <v>436</v>
      </c>
      <c r="D41" s="85">
        <f>IFERROR(VLOOKUP(B41,'Vtas AS-EB'!$A$1:$B$170,2,0),0)</f>
        <v>145.18</v>
      </c>
      <c r="E41" s="85">
        <f>VLOOKUP(B41,Objetivos!$P$3:$X$164,6,0)</f>
        <v>2970</v>
      </c>
      <c r="F41" s="36">
        <f t="shared" si="5"/>
        <v>4.8882154882154888E-2</v>
      </c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4.4" x14ac:dyDescent="0.3">
      <c r="A42" s="22" t="s">
        <v>11</v>
      </c>
      <c r="B42" s="34" t="s">
        <v>32</v>
      </c>
      <c r="C42" s="24" t="s">
        <v>437</v>
      </c>
      <c r="D42" s="85">
        <f>IFERROR(VLOOKUP(B42,'Vtas AS-EB'!$A$1:$B$170,2,0),0)</f>
        <v>962.4</v>
      </c>
      <c r="E42" s="85">
        <f>VLOOKUP(B42,Objetivos!$P$3:$X$164,6,0)</f>
        <v>5127</v>
      </c>
      <c r="F42" s="36">
        <f t="shared" si="5"/>
        <v>0.18771211234640139</v>
      </c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4.4" x14ac:dyDescent="0.3">
      <c r="A43" s="22" t="s">
        <v>11</v>
      </c>
      <c r="B43" s="34" t="s">
        <v>42</v>
      </c>
      <c r="C43" s="24" t="s">
        <v>439</v>
      </c>
      <c r="D43" s="85">
        <f>IFERROR(VLOOKUP(B43,'Vtas AS-EB'!$A$1:$B$170,2,0),0)</f>
        <v>604.96</v>
      </c>
      <c r="E43" s="85">
        <f>VLOOKUP(B43,Objetivos!$P$3:$X$164,6,0)</f>
        <v>4041</v>
      </c>
      <c r="F43" s="36">
        <f t="shared" si="5"/>
        <v>0.14970551843603069</v>
      </c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4.4" x14ac:dyDescent="0.3">
      <c r="A44" s="22" t="s">
        <v>11</v>
      </c>
      <c r="B44" s="34" t="s">
        <v>43</v>
      </c>
      <c r="C44" s="24" t="s">
        <v>440</v>
      </c>
      <c r="D44" s="85">
        <f>IFERROR(VLOOKUP(B44,'Vtas AS-EB'!$A$1:$B$170,2,0),0)</f>
        <v>577.54999999999995</v>
      </c>
      <c r="E44" s="85">
        <f>VLOOKUP(B44,Objetivos!$P$3:$X$164,6,0)</f>
        <v>4760</v>
      </c>
      <c r="F44" s="36">
        <f t="shared" si="5"/>
        <v>0.12133403361344537</v>
      </c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4.4" x14ac:dyDescent="0.3">
      <c r="A45" s="22" t="s">
        <v>11</v>
      </c>
      <c r="B45" s="34" t="s">
        <v>519</v>
      </c>
      <c r="C45" s="24" t="s">
        <v>520</v>
      </c>
      <c r="D45" s="85">
        <f>IFERROR(VLOOKUP(B45,'Vtas AS-EB'!$A$1:$B$170,2,0),0)</f>
        <v>91</v>
      </c>
      <c r="E45" s="85">
        <f>VLOOKUP(B45,Objetivos!$P$3:$X$164,6,0)</f>
        <v>2365</v>
      </c>
      <c r="F45" s="36">
        <f t="shared" si="5"/>
        <v>3.8477801268498944E-2</v>
      </c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4.4" x14ac:dyDescent="0.3">
      <c r="A46" s="22" t="s">
        <v>11</v>
      </c>
      <c r="B46" s="34" t="s">
        <v>521</v>
      </c>
      <c r="C46" s="24" t="s">
        <v>522</v>
      </c>
      <c r="D46" s="85">
        <f>IFERROR(VLOOKUP(B46,'Vtas AS-EB'!$A$1:$B$170,2,0),0)</f>
        <v>178.8</v>
      </c>
      <c r="E46" s="85">
        <f>VLOOKUP(B46,Objetivos!$P$3:$X$164,6,0)</f>
        <v>1882</v>
      </c>
      <c r="F46" s="36">
        <f t="shared" si="5"/>
        <v>9.5005313496280552E-2</v>
      </c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4.4" x14ac:dyDescent="0.3">
      <c r="A47" s="22" t="s">
        <v>11</v>
      </c>
      <c r="B47" s="34" t="s">
        <v>564</v>
      </c>
      <c r="C47" s="24" t="s">
        <v>565</v>
      </c>
      <c r="D47" s="85">
        <f>IFERROR(VLOOKUP(B47,'Vtas AS-EB'!$A$1:$B$170,2,0),0)</f>
        <v>43.95</v>
      </c>
      <c r="E47" s="85">
        <f>VLOOKUP(B47,Objetivos!$P$3:$X$164,6,0)</f>
        <v>1886</v>
      </c>
      <c r="F47" s="36">
        <f t="shared" si="5"/>
        <v>2.3303287380699894E-2</v>
      </c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4.4" x14ac:dyDescent="0.3">
      <c r="A48" s="19" t="s">
        <v>7</v>
      </c>
      <c r="B48" s="33" t="s">
        <v>44</v>
      </c>
      <c r="C48" s="23" t="s">
        <v>348</v>
      </c>
      <c r="D48" s="84">
        <f>IFERROR(VLOOKUP(B48,'Vtas AS-EB'!$A$1:$B$170,2,0),0)</f>
        <v>1599.93</v>
      </c>
      <c r="E48" s="84">
        <f>VLOOKUP(B48,Objetivos!$P$3:$X$164,6,0)</f>
        <v>7920</v>
      </c>
      <c r="F48" s="35">
        <f t="shared" si="5"/>
        <v>0.20201136363636366</v>
      </c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4.4" x14ac:dyDescent="0.3">
      <c r="A49" s="19" t="s">
        <v>7</v>
      </c>
      <c r="B49" s="33" t="s">
        <v>45</v>
      </c>
      <c r="C49" s="23" t="s">
        <v>629</v>
      </c>
      <c r="D49" s="84">
        <f>IFERROR(VLOOKUP(B49,'Vtas AS-EB'!$A$1:$B$170,2,0),0)</f>
        <v>1980.1100000000004</v>
      </c>
      <c r="E49" s="84">
        <f>VLOOKUP(B49,Objetivos!$P$3:$X$164,6,0)</f>
        <v>5960</v>
      </c>
      <c r="F49" s="35">
        <f t="shared" ref="F49:F50" si="9">+D49/E49</f>
        <v>0.33223322147651013</v>
      </c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4.4" x14ac:dyDescent="0.3">
      <c r="A50" s="19" t="s">
        <v>7</v>
      </c>
      <c r="B50" s="33" t="s">
        <v>47</v>
      </c>
      <c r="C50" s="23" t="s">
        <v>349</v>
      </c>
      <c r="D50" s="84">
        <f>IFERROR(VLOOKUP(B50,'Vtas AS-EB'!$A$1:$B$170,2,0),0)</f>
        <v>1707.1000000000001</v>
      </c>
      <c r="E50" s="84">
        <f>VLOOKUP(B50,Objetivos!$P$3:$X$164,6,0)</f>
        <v>5290</v>
      </c>
      <c r="F50" s="35">
        <f t="shared" si="9"/>
        <v>0.32270321361058601</v>
      </c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4.4" x14ac:dyDescent="0.3">
      <c r="A51" s="19" t="s">
        <v>7</v>
      </c>
      <c r="B51" s="33" t="s">
        <v>48</v>
      </c>
      <c r="C51" s="23" t="s">
        <v>350</v>
      </c>
      <c r="D51" s="84">
        <f>IFERROR(VLOOKUP(B51,'Vtas AS-EB'!$A$1:$B$170,2,0),0)</f>
        <v>1514.27</v>
      </c>
      <c r="E51" s="84">
        <f>VLOOKUP(B51,Objetivos!$P$3:$X$164,6,0)</f>
        <v>6685</v>
      </c>
      <c r="F51" s="35">
        <f t="shared" si="5"/>
        <v>0.22651757666417352</v>
      </c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4.4" x14ac:dyDescent="0.3">
      <c r="A52" s="19" t="s">
        <v>7</v>
      </c>
      <c r="B52" s="33" t="s">
        <v>50</v>
      </c>
      <c r="C52" s="23" t="s">
        <v>351</v>
      </c>
      <c r="D52" s="84">
        <f>IFERROR(VLOOKUP(B52,'Vtas AS-EB'!$A$1:$B$170,2,0),0)</f>
        <v>2105.4300000000003</v>
      </c>
      <c r="E52" s="84">
        <f>VLOOKUP(B52,Objetivos!$P$3:$X$164,6,0)</f>
        <v>4074</v>
      </c>
      <c r="F52" s="35">
        <f t="shared" si="5"/>
        <v>0.51679675994108987</v>
      </c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4.4" x14ac:dyDescent="0.3">
      <c r="A53" s="19" t="s">
        <v>7</v>
      </c>
      <c r="B53" s="33" t="s">
        <v>51</v>
      </c>
      <c r="C53" s="23" t="s">
        <v>352</v>
      </c>
      <c r="D53" s="84">
        <f>IFERROR(VLOOKUP(B53,'Vtas AS-EB'!$A$1:$B$170,2,0),0)</f>
        <v>385.05</v>
      </c>
      <c r="E53" s="84">
        <f>VLOOKUP(B53,Objetivos!$P$3:$X$164,6,0)</f>
        <v>4253</v>
      </c>
      <c r="F53" s="35">
        <f t="shared" si="5"/>
        <v>9.0536092170232785E-2</v>
      </c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4.4" x14ac:dyDescent="0.3">
      <c r="A54" s="19" t="s">
        <v>7</v>
      </c>
      <c r="B54" s="33" t="s">
        <v>46</v>
      </c>
      <c r="C54" s="23" t="s">
        <v>353</v>
      </c>
      <c r="D54" s="84">
        <f>IFERROR(VLOOKUP(B54,'Vtas AS-EB'!$A$1:$B$170,2,0),0)</f>
        <v>308.60000000000002</v>
      </c>
      <c r="E54" s="84">
        <f>VLOOKUP(B54,Objetivos!$P$3:$X$164,6,0)</f>
        <v>1866</v>
      </c>
      <c r="F54" s="35">
        <f t="shared" si="5"/>
        <v>0.16538049303322616</v>
      </c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4.4" x14ac:dyDescent="0.3">
      <c r="A55" s="19" t="s">
        <v>7</v>
      </c>
      <c r="B55" s="33" t="s">
        <v>49</v>
      </c>
      <c r="C55" s="23" t="s">
        <v>354</v>
      </c>
      <c r="D55" s="84">
        <f>IFERROR(VLOOKUP(B55,'Vtas AS-EB'!$A$1:$B$170,2,0),0)</f>
        <v>671.34999999999991</v>
      </c>
      <c r="E55" s="84">
        <f>VLOOKUP(B55,Objetivos!$P$3:$X$164,6,0)</f>
        <v>2966</v>
      </c>
      <c r="F55" s="35">
        <f t="shared" si="5"/>
        <v>0.22634861766689141</v>
      </c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4.4" x14ac:dyDescent="0.3">
      <c r="A56" s="19" t="s">
        <v>7</v>
      </c>
      <c r="B56" s="33" t="s">
        <v>52</v>
      </c>
      <c r="C56" s="23" t="s">
        <v>355</v>
      </c>
      <c r="D56" s="84">
        <f>IFERROR(VLOOKUP(B56,'Vtas AS-EB'!$A$1:$B$170,2,0),0)</f>
        <v>252.33</v>
      </c>
      <c r="E56" s="84">
        <f>VLOOKUP(B56,Objetivos!$P$3:$X$164,6,0)</f>
        <v>3104</v>
      </c>
      <c r="F56" s="35">
        <f t="shared" ref="F56:F60" si="10">+D56/E56</f>
        <v>8.1291881443298977E-2</v>
      </c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4.4" x14ac:dyDescent="0.3">
      <c r="A57" s="19" t="s">
        <v>7</v>
      </c>
      <c r="B57" s="33" t="s">
        <v>53</v>
      </c>
      <c r="C57" s="23" t="s">
        <v>356</v>
      </c>
      <c r="D57" s="84">
        <f>IFERROR(VLOOKUP(B57,'Vtas AS-EB'!$A$1:$B$170,2,0),0)</f>
        <v>565.01</v>
      </c>
      <c r="E57" s="84">
        <f>VLOOKUP(B57,Objetivos!$P$3:$X$164,6,0)</f>
        <v>2994</v>
      </c>
      <c r="F57" s="35">
        <f t="shared" si="10"/>
        <v>0.18871409485637941</v>
      </c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4.4" x14ac:dyDescent="0.3">
      <c r="A58" s="19" t="s">
        <v>7</v>
      </c>
      <c r="B58" s="33" t="s">
        <v>173</v>
      </c>
      <c r="C58" s="23" t="s">
        <v>442</v>
      </c>
      <c r="D58" s="84">
        <f>IFERROR(VLOOKUP(B58,'Vtas AS-EB'!$A$1:$B$170,2,0),0)</f>
        <v>4570.9100000000008</v>
      </c>
      <c r="E58" s="84">
        <f>VLOOKUP(B58,Objetivos!$P$3:$X$164,6,0)</f>
        <v>2966</v>
      </c>
      <c r="F58" s="35">
        <f t="shared" si="10"/>
        <v>1.5411024949426839</v>
      </c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4.4" x14ac:dyDescent="0.3">
      <c r="A59" s="19" t="s">
        <v>7</v>
      </c>
      <c r="B59" s="33" t="s">
        <v>518</v>
      </c>
      <c r="C59" s="23" t="s">
        <v>634</v>
      </c>
      <c r="D59" s="84">
        <f>IFERROR(VLOOKUP(B59,'Vtas AS-EB'!$A$1:$B$170,2,0),0)</f>
        <v>216.05</v>
      </c>
      <c r="E59" s="84">
        <f>VLOOKUP(B59,Objetivos!$P$3:$X$164,6,0)</f>
        <v>2058</v>
      </c>
      <c r="F59" s="35">
        <f t="shared" si="10"/>
        <v>0.10498056365403305</v>
      </c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4.4" x14ac:dyDescent="0.3">
      <c r="A60" s="19" t="s">
        <v>7</v>
      </c>
      <c r="B60" s="33" t="s">
        <v>566</v>
      </c>
      <c r="C60" s="23" t="s">
        <v>567</v>
      </c>
      <c r="D60" s="84">
        <f>IFERROR(VLOOKUP(B60,'Vtas AS-EB'!$A$1:$B$170,2,0),0)</f>
        <v>1762.87</v>
      </c>
      <c r="E60" s="84">
        <f>VLOOKUP(B60,Objetivos!$P$3:$X$164,6,0)</f>
        <v>2504</v>
      </c>
      <c r="F60" s="35">
        <f t="shared" si="10"/>
        <v>0.70402156549520767</v>
      </c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4.4" x14ac:dyDescent="0.3">
      <c r="A61" s="22" t="s">
        <v>9</v>
      </c>
      <c r="B61" s="34" t="s">
        <v>76</v>
      </c>
      <c r="C61" s="24" t="s">
        <v>359</v>
      </c>
      <c r="D61" s="85">
        <f>IFERROR(VLOOKUP(B61,'Vtas AS-EB'!$A$1:$B$170,2,0),0)</f>
        <v>2436.0700000000002</v>
      </c>
      <c r="E61" s="85">
        <f>VLOOKUP(B61,Objetivos!$P$3:$X$164,6,0)</f>
        <v>4478</v>
      </c>
      <c r="F61" s="36">
        <f t="shared" ref="F61:F63" si="11">+D61/E61</f>
        <v>0.54400848593121931</v>
      </c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4.4" x14ac:dyDescent="0.3">
      <c r="A62" s="22" t="s">
        <v>9</v>
      </c>
      <c r="B62" s="34" t="s">
        <v>70</v>
      </c>
      <c r="C62" s="24" t="s">
        <v>363</v>
      </c>
      <c r="D62" s="85">
        <f>IFERROR(VLOOKUP(B62,'Vtas AS-EB'!$A$1:$B$170,2,0),0)</f>
        <v>1234.49</v>
      </c>
      <c r="E62" s="85">
        <f>VLOOKUP(B62,Objetivos!$P$3:$X$164,6,0)</f>
        <v>7938</v>
      </c>
      <c r="F62" s="36">
        <f t="shared" si="11"/>
        <v>0.15551650289745528</v>
      </c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4.4" x14ac:dyDescent="0.3">
      <c r="A63" s="22" t="s">
        <v>9</v>
      </c>
      <c r="B63" s="34" t="s">
        <v>73</v>
      </c>
      <c r="C63" s="24" t="s">
        <v>364</v>
      </c>
      <c r="D63" s="85">
        <f>IFERROR(VLOOKUP(B63,'Vtas AS-EB'!$A$1:$B$170,2,0),0)</f>
        <v>788.8</v>
      </c>
      <c r="E63" s="85">
        <f>VLOOKUP(B63,Objetivos!$P$3:$X$164,6,0)</f>
        <v>5870</v>
      </c>
      <c r="F63" s="36">
        <f t="shared" si="11"/>
        <v>0.13437819420783645</v>
      </c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4.4" x14ac:dyDescent="0.3">
      <c r="A64" s="22" t="s">
        <v>9</v>
      </c>
      <c r="B64" s="34" t="s">
        <v>78</v>
      </c>
      <c r="C64" s="24" t="s">
        <v>365</v>
      </c>
      <c r="D64" s="85">
        <f>IFERROR(VLOOKUP(B64,'Vtas AS-EB'!$A$1:$B$170,2,0),0)</f>
        <v>3960.4900000000002</v>
      </c>
      <c r="E64" s="85">
        <f>VLOOKUP(B64,Objetivos!$P$3:$X$164,6,0)</f>
        <v>5450</v>
      </c>
      <c r="F64" s="36">
        <f t="shared" ref="F64:F67" si="12">+D64/E64</f>
        <v>0.72669541284403671</v>
      </c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4.4" x14ac:dyDescent="0.3">
      <c r="A65" s="22" t="s">
        <v>9</v>
      </c>
      <c r="B65" s="34" t="s">
        <v>79</v>
      </c>
      <c r="C65" s="24" t="s">
        <v>632</v>
      </c>
      <c r="D65" s="85">
        <f>IFERROR(VLOOKUP(B65,'Vtas AS-EB'!$A$1:$B$170,2,0),0)</f>
        <v>2845.4700000000003</v>
      </c>
      <c r="E65" s="85">
        <f>VLOOKUP(B65,Objetivos!$P$3:$X$164,6,0)</f>
        <v>4575</v>
      </c>
      <c r="F65" s="36">
        <f t="shared" si="12"/>
        <v>0.62196065573770498</v>
      </c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4.4" x14ac:dyDescent="0.3">
      <c r="A66" s="22" t="s">
        <v>9</v>
      </c>
      <c r="B66" s="34" t="s">
        <v>81</v>
      </c>
      <c r="C66" s="24" t="s">
        <v>366</v>
      </c>
      <c r="D66" s="85">
        <f>IFERROR(VLOOKUP(B66,'Vtas AS-EB'!$A$1:$B$170,2,0),0)</f>
        <v>550.52</v>
      </c>
      <c r="E66" s="85">
        <f>VLOOKUP(B66,Objetivos!$P$3:$X$164,6,0)</f>
        <v>6197</v>
      </c>
      <c r="F66" s="36">
        <f t="shared" si="12"/>
        <v>8.8836533806680648E-2</v>
      </c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4.4" x14ac:dyDescent="0.3">
      <c r="A67" s="22" t="s">
        <v>9</v>
      </c>
      <c r="B67" s="34" t="s">
        <v>69</v>
      </c>
      <c r="C67" s="24" t="s">
        <v>367</v>
      </c>
      <c r="D67" s="85">
        <f>IFERROR(VLOOKUP(B67,'Vtas AS-EB'!$A$1:$B$170,2,0),0)</f>
        <v>981.34000000000015</v>
      </c>
      <c r="E67" s="85">
        <f>VLOOKUP(B67,Objetivos!$P$3:$X$164,6,0)</f>
        <v>6151</v>
      </c>
      <c r="F67" s="36">
        <f t="shared" si="12"/>
        <v>0.15954153796130713</v>
      </c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4.4" x14ac:dyDescent="0.3">
      <c r="A68" s="22" t="s">
        <v>9</v>
      </c>
      <c r="B68" s="34" t="s">
        <v>75</v>
      </c>
      <c r="C68" s="24" t="s">
        <v>369</v>
      </c>
      <c r="D68" s="85">
        <f>IFERROR(VLOOKUP(B68,'Vtas AS-EB'!$A$1:$B$170,2,0),0)</f>
        <v>83.77</v>
      </c>
      <c r="E68" s="85">
        <f>VLOOKUP(B68,Objetivos!$P$3:$X$164,6,0)</f>
        <v>3377</v>
      </c>
      <c r="F68" s="36">
        <f t="shared" ref="F68" si="13">+D68/E68</f>
        <v>2.4806040864672786E-2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4.4" x14ac:dyDescent="0.3">
      <c r="A69" s="22" t="s">
        <v>9</v>
      </c>
      <c r="B69" s="34" t="s">
        <v>83</v>
      </c>
      <c r="C69" s="24" t="s">
        <v>370</v>
      </c>
      <c r="D69" s="85">
        <f>IFERROR(VLOOKUP(B69,'Vtas AS-EB'!$A$1:$B$170,2,0),0)</f>
        <v>645.47</v>
      </c>
      <c r="E69" s="85">
        <f>VLOOKUP(B69,Objetivos!$P$3:$X$164,6,0)</f>
        <v>3848</v>
      </c>
      <c r="F69" s="36">
        <f t="shared" ref="F69" si="14">+D69/E69</f>
        <v>0.16774168399168399</v>
      </c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4.4" x14ac:dyDescent="0.3">
      <c r="A70" s="19" t="s">
        <v>13</v>
      </c>
      <c r="B70" s="33" t="s">
        <v>61</v>
      </c>
      <c r="C70" s="23" t="s">
        <v>383</v>
      </c>
      <c r="D70" s="84">
        <f>IFERROR(VLOOKUP(B70,'Vtas AS-EB'!$A$1:$B$170,2,0),0)</f>
        <v>1324.3500000000001</v>
      </c>
      <c r="E70" s="84">
        <f>VLOOKUP(B70,Objetivos!$P$3:$X$164,6,0)</f>
        <v>4192</v>
      </c>
      <c r="F70" s="35">
        <f t="shared" ref="F70:F78" si="15">+D70/E70</f>
        <v>0.31592318702290079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4.4" x14ac:dyDescent="0.3">
      <c r="A71" s="19" t="s">
        <v>13</v>
      </c>
      <c r="B71" s="33" t="s">
        <v>62</v>
      </c>
      <c r="C71" s="23" t="s">
        <v>384</v>
      </c>
      <c r="D71" s="84">
        <f>IFERROR(VLOOKUP(B71,'Vtas AS-EB'!$A$1:$B$170,2,0),0)</f>
        <v>1210.25</v>
      </c>
      <c r="E71" s="84">
        <f>VLOOKUP(B71,Objetivos!$P$3:$X$164,6,0)</f>
        <v>5617</v>
      </c>
      <c r="F71" s="35">
        <f t="shared" si="15"/>
        <v>0.21546199038632721</v>
      </c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4.4" x14ac:dyDescent="0.3">
      <c r="A72" s="19" t="s">
        <v>13</v>
      </c>
      <c r="B72" s="33" t="s">
        <v>63</v>
      </c>
      <c r="C72" s="23" t="s">
        <v>385</v>
      </c>
      <c r="D72" s="84">
        <f>IFERROR(VLOOKUP(B72,'Vtas AS-EB'!$A$1:$B$170,2,0),0)</f>
        <v>833.21999999999991</v>
      </c>
      <c r="E72" s="84">
        <f>VLOOKUP(B72,Objetivos!$P$3:$X$164,6,0)</f>
        <v>7233</v>
      </c>
      <c r="F72" s="35">
        <f t="shared" si="15"/>
        <v>0.11519701368726669</v>
      </c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4.4" x14ac:dyDescent="0.3">
      <c r="A73" s="19" t="s">
        <v>13</v>
      </c>
      <c r="B73" s="33" t="s">
        <v>66</v>
      </c>
      <c r="C73" s="23" t="s">
        <v>386</v>
      </c>
      <c r="D73" s="84">
        <f>IFERROR(VLOOKUP(B73,'Vtas AS-EB'!$A$1:$B$170,2,0),0)</f>
        <v>2218.6999999999998</v>
      </c>
      <c r="E73" s="84">
        <f>VLOOKUP(B73,Objetivos!$P$3:$X$164,6,0)</f>
        <v>6053</v>
      </c>
      <c r="F73" s="35">
        <f t="shared" si="15"/>
        <v>0.36654551462084911</v>
      </c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4.4" x14ac:dyDescent="0.3">
      <c r="A74" s="19" t="s">
        <v>13</v>
      </c>
      <c r="B74" s="33" t="s">
        <v>67</v>
      </c>
      <c r="C74" s="23" t="s">
        <v>387</v>
      </c>
      <c r="D74" s="84">
        <f>IFERROR(VLOOKUP(B74,'Vtas AS-EB'!$A$1:$B$170,2,0),0)</f>
        <v>1632.4200000000003</v>
      </c>
      <c r="E74" s="84">
        <f>VLOOKUP(B74,Objetivos!$P$3:$X$164,6,0)</f>
        <v>3963</v>
      </c>
      <c r="F74" s="35">
        <f t="shared" si="15"/>
        <v>0.41191521574564732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4.4" x14ac:dyDescent="0.3">
      <c r="A75" s="19" t="s">
        <v>13</v>
      </c>
      <c r="B75" s="33" t="s">
        <v>68</v>
      </c>
      <c r="C75" s="23" t="s">
        <v>388</v>
      </c>
      <c r="D75" s="84">
        <f>IFERROR(VLOOKUP(B75,'Vtas AS-EB'!$A$1:$B$170,2,0),0)</f>
        <v>2555.4899999999998</v>
      </c>
      <c r="E75" s="84">
        <f>VLOOKUP(B75,Objetivos!$P$3:$X$164,6,0)</f>
        <v>5137</v>
      </c>
      <c r="F75" s="35">
        <f t="shared" si="15"/>
        <v>0.49746739342028418</v>
      </c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4.4" x14ac:dyDescent="0.3">
      <c r="A76" s="19" t="s">
        <v>13</v>
      </c>
      <c r="B76" s="33" t="s">
        <v>64</v>
      </c>
      <c r="C76" s="23" t="s">
        <v>389</v>
      </c>
      <c r="D76" s="84">
        <f>IFERROR(VLOOKUP(B76,'Vtas AS-EB'!$A$1:$B$170,2,0),0)</f>
        <v>1679.2299999999998</v>
      </c>
      <c r="E76" s="84">
        <f>VLOOKUP(B76,Objetivos!$P$3:$X$164,6,0)</f>
        <v>4142</v>
      </c>
      <c r="F76" s="35">
        <f t="shared" si="15"/>
        <v>0.40541525832930947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4.4" x14ac:dyDescent="0.3">
      <c r="A77" s="19" t="s">
        <v>13</v>
      </c>
      <c r="B77" s="33" t="s">
        <v>65</v>
      </c>
      <c r="C77" s="23" t="s">
        <v>390</v>
      </c>
      <c r="D77" s="84">
        <f>IFERROR(VLOOKUP(B77,'Vtas AS-EB'!$A$1:$B$170,2,0),0)</f>
        <v>2757.9900000000002</v>
      </c>
      <c r="E77" s="84">
        <f>VLOOKUP(B77,Objetivos!$P$3:$X$164,6,0)</f>
        <v>4286</v>
      </c>
      <c r="F77" s="35">
        <f t="shared" si="15"/>
        <v>0.64348810079328045</v>
      </c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4.4" x14ac:dyDescent="0.3">
      <c r="A78" s="19" t="s">
        <v>13</v>
      </c>
      <c r="B78" s="33" t="s">
        <v>172</v>
      </c>
      <c r="C78" s="23" t="s">
        <v>441</v>
      </c>
      <c r="D78" s="84">
        <f>IFERROR(VLOOKUP(B78,'Vtas AS-EB'!$A$1:$B$170,2,0),0)</f>
        <v>1643.88</v>
      </c>
      <c r="E78" s="84">
        <f>VLOOKUP(B78,Objetivos!$P$3:$X$164,6,0)</f>
        <v>3573</v>
      </c>
      <c r="F78" s="35">
        <f t="shared" si="15"/>
        <v>0.46008396305625526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4.4" x14ac:dyDescent="0.3">
      <c r="A79" s="19" t="s">
        <v>13</v>
      </c>
      <c r="B79" s="33" t="s">
        <v>177</v>
      </c>
      <c r="C79" s="23" t="s">
        <v>446</v>
      </c>
      <c r="D79" s="84">
        <f>IFERROR(VLOOKUP(B79,'Vtas AS-EB'!$A$1:$B$170,2,0),0)</f>
        <v>536.05999999999995</v>
      </c>
      <c r="E79" s="84">
        <f>VLOOKUP(B79,Objetivos!$P$3:$X$164,6,0)</f>
        <v>2186</v>
      </c>
      <c r="F79" s="35">
        <f t="shared" ref="F79:F87" si="16">+D79/E79</f>
        <v>0.24522415370539796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4.4" x14ac:dyDescent="0.3">
      <c r="A80" s="19" t="s">
        <v>13</v>
      </c>
      <c r="B80" s="33" t="s">
        <v>180</v>
      </c>
      <c r="C80" s="23" t="s">
        <v>449</v>
      </c>
      <c r="D80" s="84">
        <f>IFERROR(VLOOKUP(B80,'Vtas AS-EB'!$A$1:$B$170,2,0),0)</f>
        <v>1254.1100000000001</v>
      </c>
      <c r="E80" s="84">
        <f>VLOOKUP(B80,Objetivos!$P$3:$X$164,6,0)</f>
        <v>4005</v>
      </c>
      <c r="F80" s="35">
        <f t="shared" si="16"/>
        <v>0.31313607990012488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4.4" x14ac:dyDescent="0.3">
      <c r="A81" s="19" t="s">
        <v>13</v>
      </c>
      <c r="B81" s="33" t="s">
        <v>642</v>
      </c>
      <c r="C81" s="23" t="s">
        <v>643</v>
      </c>
      <c r="D81" s="84">
        <f>IFERROR(VLOOKUP(B81,'Vtas AS-EB'!$A$1:$B$170,2,0),0)</f>
        <v>245.14999999999998</v>
      </c>
      <c r="E81" s="84">
        <f>VLOOKUP(B81,Objetivos!$P$3:$X$164,6,0)</f>
        <v>0</v>
      </c>
      <c r="F81" s="35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4.4" x14ac:dyDescent="0.3">
      <c r="A82" s="22" t="s">
        <v>147</v>
      </c>
      <c r="B82" s="34" t="s">
        <v>89</v>
      </c>
      <c r="C82" s="24" t="s">
        <v>401</v>
      </c>
      <c r="D82" s="85">
        <f>IFERROR(VLOOKUP(B82,'Vtas AS-EB'!$A$1:$B$170,2,0),0)</f>
        <v>1431.9</v>
      </c>
      <c r="E82" s="85">
        <f>VLOOKUP(B82,Objetivos!$P$3:$X$164,6,0)</f>
        <v>3778</v>
      </c>
      <c r="F82" s="36">
        <f t="shared" si="16"/>
        <v>0.37901005823186873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4.4" x14ac:dyDescent="0.3">
      <c r="A83" s="22" t="s">
        <v>147</v>
      </c>
      <c r="B83" s="34" t="s">
        <v>93</v>
      </c>
      <c r="C83" s="24" t="s">
        <v>404</v>
      </c>
      <c r="D83" s="85">
        <f>IFERROR(VLOOKUP(B83,'Vtas AS-EB'!$A$1:$B$170,2,0),0)</f>
        <v>474.64</v>
      </c>
      <c r="E83" s="85">
        <f>VLOOKUP(B83,Objetivos!$P$3:$X$164,6,0)</f>
        <v>5205</v>
      </c>
      <c r="F83" s="36">
        <f t="shared" si="16"/>
        <v>9.118924111431316E-2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4.4" x14ac:dyDescent="0.3">
      <c r="A84" s="22" t="s">
        <v>147</v>
      </c>
      <c r="B84" s="34" t="s">
        <v>95</v>
      </c>
      <c r="C84" s="24" t="s">
        <v>405</v>
      </c>
      <c r="D84" s="85">
        <f>IFERROR(VLOOKUP(B84,'Vtas AS-EB'!$A$1:$B$170,2,0),0)</f>
        <v>107.28</v>
      </c>
      <c r="E84" s="85">
        <f>VLOOKUP(B84,Objetivos!$P$3:$X$164,6,0)</f>
        <v>6175</v>
      </c>
      <c r="F84" s="36">
        <f t="shared" si="16"/>
        <v>1.7373279352226722E-2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4.4" x14ac:dyDescent="0.3">
      <c r="A85" s="22" t="s">
        <v>147</v>
      </c>
      <c r="B85" s="34" t="s">
        <v>94</v>
      </c>
      <c r="C85" s="24" t="s">
        <v>407</v>
      </c>
      <c r="D85" s="85">
        <f>IFERROR(VLOOKUP(B85,'Vtas AS-EB'!$A$1:$B$170,2,0),0)</f>
        <v>2940.7000000000003</v>
      </c>
      <c r="E85" s="85">
        <f>VLOOKUP(B85,Objetivos!$P$3:$X$164,6,0)</f>
        <v>6400</v>
      </c>
      <c r="F85" s="36">
        <f t="shared" si="16"/>
        <v>0.45948437500000006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4.4" x14ac:dyDescent="0.3">
      <c r="A86" s="22" t="s">
        <v>147</v>
      </c>
      <c r="B86" s="34" t="s">
        <v>34</v>
      </c>
      <c r="C86" s="24" t="s">
        <v>430</v>
      </c>
      <c r="D86" s="85">
        <f>IFERROR(VLOOKUP(B86,'Vtas AS-EB'!$A$1:$B$170,2,0),0)</f>
        <v>442.65</v>
      </c>
      <c r="E86" s="85">
        <f>VLOOKUP(B86,Objetivos!$P$3:$X$164,6,0)</f>
        <v>8792</v>
      </c>
      <c r="F86" s="36">
        <f t="shared" si="16"/>
        <v>5.0346906278434939E-2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4.4" x14ac:dyDescent="0.3">
      <c r="A87" s="22" t="s">
        <v>147</v>
      </c>
      <c r="B87" s="34" t="s">
        <v>36</v>
      </c>
      <c r="C87" s="24" t="s">
        <v>432</v>
      </c>
      <c r="D87" s="85">
        <f>IFERROR(VLOOKUP(B87,'Vtas AS-EB'!$A$1:$B$170,2,0),0)</f>
        <v>1433.43</v>
      </c>
      <c r="E87" s="85">
        <f>VLOOKUP(B87,Objetivos!$P$3:$X$164,6,0)</f>
        <v>7399</v>
      </c>
      <c r="F87" s="36">
        <f t="shared" si="16"/>
        <v>0.19373293688336263</v>
      </c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4.4" x14ac:dyDescent="0.3">
      <c r="A88" s="22" t="s">
        <v>147</v>
      </c>
      <c r="B88" s="34" t="s">
        <v>38</v>
      </c>
      <c r="C88" s="24" t="s">
        <v>434</v>
      </c>
      <c r="D88" s="85">
        <f>IFERROR(VLOOKUP(B88,'Vtas AS-EB'!$A$1:$B$170,2,0),0)</f>
        <v>420.7</v>
      </c>
      <c r="E88" s="85">
        <f>VLOOKUP(B88,Objetivos!$P$3:$X$164,6,0)</f>
        <v>8115</v>
      </c>
      <c r="F88" s="36">
        <f t="shared" ref="F88:F161" si="17">+D88/E88</f>
        <v>5.18422674060382E-2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4.4" x14ac:dyDescent="0.3">
      <c r="A89" s="22" t="s">
        <v>147</v>
      </c>
      <c r="B89" s="34" t="s">
        <v>39</v>
      </c>
      <c r="C89" s="24" t="s">
        <v>435</v>
      </c>
      <c r="D89" s="85">
        <f>IFERROR(VLOOKUP(B89,'Vtas AS-EB'!$A$1:$B$170,2,0),0)</f>
        <v>0</v>
      </c>
      <c r="E89" s="85">
        <f>VLOOKUP(B89,Objetivos!$P$3:$X$164,6,0)</f>
        <v>0</v>
      </c>
      <c r="F89" s="36"/>
      <c r="G89" s="66" t="s">
        <v>645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4.4" x14ac:dyDescent="0.3">
      <c r="A90" s="22" t="s">
        <v>147</v>
      </c>
      <c r="B90" s="34" t="s">
        <v>41</v>
      </c>
      <c r="C90" s="24" t="s">
        <v>438</v>
      </c>
      <c r="D90" s="85">
        <f>IFERROR(VLOOKUP(B90,'Vtas AS-EB'!$A$1:$B$170,2,0),0)</f>
        <v>4547.6099999999997</v>
      </c>
      <c r="E90" s="85">
        <f>VLOOKUP(B90,Objetivos!$P$3:$X$164,6,0)</f>
        <v>4857</v>
      </c>
      <c r="F90" s="36">
        <f t="shared" si="17"/>
        <v>0.9363001852995676</v>
      </c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4.4" x14ac:dyDescent="0.3">
      <c r="A91" s="22" t="s">
        <v>147</v>
      </c>
      <c r="B91" s="34" t="s">
        <v>532</v>
      </c>
      <c r="C91" s="24" t="s">
        <v>636</v>
      </c>
      <c r="D91" s="85">
        <f>IFERROR(VLOOKUP(B91,'Vtas AS-EB'!$A$1:$B$170,2,0),0)</f>
        <v>611.36000000000013</v>
      </c>
      <c r="E91" s="85">
        <f>VLOOKUP(B91,Objetivos!$P$3:$X$164,6,0)</f>
        <v>2702</v>
      </c>
      <c r="F91" s="36">
        <f t="shared" ref="F91" si="18">+D91/E91</f>
        <v>0.22626202812731314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4.4" x14ac:dyDescent="0.3">
      <c r="A92" s="22" t="s">
        <v>147</v>
      </c>
      <c r="B92" s="34" t="s">
        <v>575</v>
      </c>
      <c r="C92" s="24" t="s">
        <v>576</v>
      </c>
      <c r="D92" s="85">
        <f>IFERROR(VLOOKUP(B92,'Vtas AS-EB'!$A$1:$B$170,2,0),0)</f>
        <v>2332.1400000000008</v>
      </c>
      <c r="E92" s="85">
        <f>VLOOKUP(B92,Objetivos!$P$3:$X$164,6,0)</f>
        <v>4545</v>
      </c>
      <c r="F92" s="36">
        <f t="shared" ref="F92" si="19">+D92/E92</f>
        <v>0.51312211221122128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4.4" x14ac:dyDescent="0.3">
      <c r="A93" s="22" t="s">
        <v>147</v>
      </c>
      <c r="B93" s="34" t="s">
        <v>582</v>
      </c>
      <c r="C93" s="24" t="s">
        <v>640</v>
      </c>
      <c r="D93" s="85">
        <f>IFERROR(VLOOKUP(B93,'Vtas AS-EB'!$A$1:$B$170,2,0),0)</f>
        <v>72.53</v>
      </c>
      <c r="E93" s="85">
        <f>VLOOKUP(B93,Objetivos!$P$3:$X$164,6,0)</f>
        <v>2020</v>
      </c>
      <c r="F93" s="36">
        <f t="shared" si="17"/>
        <v>3.5905940594059403E-2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4.4" x14ac:dyDescent="0.3">
      <c r="A94" s="19" t="s">
        <v>10</v>
      </c>
      <c r="B94" s="33" t="s">
        <v>24</v>
      </c>
      <c r="C94" s="23" t="s">
        <v>633</v>
      </c>
      <c r="D94" s="149">
        <f>IFERROR(VLOOKUP(B94,'Vtas AS-EB'!$A$1:$B$170,2,0),0)</f>
        <v>409.53</v>
      </c>
      <c r="E94" s="149">
        <f>VLOOKUP(B94,Objetivos!$P$3:$X$164,6,0)</f>
        <v>8830</v>
      </c>
      <c r="F94" s="35">
        <f t="shared" si="17"/>
        <v>4.6379388448471115E-2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4.4" x14ac:dyDescent="0.3">
      <c r="A95" s="19" t="s">
        <v>10</v>
      </c>
      <c r="B95" s="33" t="s">
        <v>25</v>
      </c>
      <c r="C95" s="23" t="s">
        <v>415</v>
      </c>
      <c r="D95" s="149">
        <f>IFERROR(VLOOKUP(B95,'Vtas AS-EB'!$A$1:$B$170,2,0),0)</f>
        <v>2292.9900000000002</v>
      </c>
      <c r="E95" s="149">
        <f>VLOOKUP(B95,Objetivos!$P$3:$X$164,6,0)</f>
        <v>5623</v>
      </c>
      <c r="F95" s="35">
        <f t="shared" si="17"/>
        <v>0.40778765783389653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4.4" x14ac:dyDescent="0.3">
      <c r="A96" s="19" t="s">
        <v>10</v>
      </c>
      <c r="B96" s="33" t="s">
        <v>26</v>
      </c>
      <c r="C96" s="23" t="s">
        <v>416</v>
      </c>
      <c r="D96" s="149">
        <f>IFERROR(VLOOKUP(B96,'Vtas AS-EB'!$A$1:$B$170,2,0),0)</f>
        <v>859.38000000000011</v>
      </c>
      <c r="E96" s="149">
        <f>VLOOKUP(B96,Objetivos!$P$3:$X$164,6,0)</f>
        <v>4125</v>
      </c>
      <c r="F96" s="35">
        <f t="shared" si="17"/>
        <v>0.20833454545454549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4.4" x14ac:dyDescent="0.3">
      <c r="A97" s="19" t="s">
        <v>10</v>
      </c>
      <c r="B97" s="33" t="s">
        <v>29</v>
      </c>
      <c r="C97" s="19" t="s">
        <v>417</v>
      </c>
      <c r="D97" s="84">
        <f>IFERROR(VLOOKUP(B97,'Vtas AS-EB'!$A$1:$B$170,2,0),0)</f>
        <v>1888.7799999999997</v>
      </c>
      <c r="E97" s="84">
        <f>VLOOKUP(B97,Objetivos!$P$3:$X$164,6,0)</f>
        <v>6167</v>
      </c>
      <c r="F97" s="35">
        <f t="shared" si="17"/>
        <v>0.30627209340035672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4.4" x14ac:dyDescent="0.3">
      <c r="A98" s="19" t="s">
        <v>10</v>
      </c>
      <c r="B98" s="33" t="s">
        <v>30</v>
      </c>
      <c r="C98" s="19" t="s">
        <v>418</v>
      </c>
      <c r="D98" s="84">
        <f>IFERROR(VLOOKUP(B98,'Vtas AS-EB'!$A$1:$B$170,2,0),0)</f>
        <v>527.37</v>
      </c>
      <c r="E98" s="84">
        <f>VLOOKUP(B98,Objetivos!$P$3:$X$164,6,0)</f>
        <v>4857</v>
      </c>
      <c r="F98" s="35">
        <f t="shared" si="17"/>
        <v>0.10857936998147004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4.4" x14ac:dyDescent="0.3">
      <c r="A99" s="19" t="s">
        <v>10</v>
      </c>
      <c r="B99" s="33" t="s">
        <v>27</v>
      </c>
      <c r="C99" s="19" t="s">
        <v>419</v>
      </c>
      <c r="D99" s="84">
        <f>IFERROR(VLOOKUP(B99,'Vtas AS-EB'!$A$1:$B$170,2,0),0)</f>
        <v>893.24</v>
      </c>
      <c r="E99" s="84">
        <f>VLOOKUP(B99,Objetivos!$P$3:$X$164,6,0)</f>
        <v>5299</v>
      </c>
      <c r="F99" s="35">
        <f t="shared" si="17"/>
        <v>0.16856765427439141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4.4" x14ac:dyDescent="0.3">
      <c r="A100" s="19" t="s">
        <v>10</v>
      </c>
      <c r="B100" s="33" t="s">
        <v>28</v>
      </c>
      <c r="C100" s="19" t="s">
        <v>420</v>
      </c>
      <c r="D100" s="84">
        <f>IFERROR(VLOOKUP(B100,'Vtas AS-EB'!$A$1:$B$170,2,0),0)</f>
        <v>6.2</v>
      </c>
      <c r="E100" s="84">
        <f>VLOOKUP(B100,Objetivos!$P$3:$X$164,6,0)</f>
        <v>2872</v>
      </c>
      <c r="F100" s="35">
        <f t="shared" si="17"/>
        <v>2.158774373259053E-3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4.4" x14ac:dyDescent="0.3">
      <c r="A101" s="19" t="s">
        <v>10</v>
      </c>
      <c r="B101" s="33" t="s">
        <v>31</v>
      </c>
      <c r="C101" s="19" t="s">
        <v>421</v>
      </c>
      <c r="D101" s="84">
        <f>IFERROR(VLOOKUP(B101,'Vtas AS-EB'!$A$1:$B$170,2,0),0)</f>
        <v>344.59000000000003</v>
      </c>
      <c r="E101" s="84">
        <f>VLOOKUP(B101,Objetivos!$P$3:$X$164,6,0)</f>
        <v>2717</v>
      </c>
      <c r="F101" s="35">
        <f t="shared" si="17"/>
        <v>0.12682738314317263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4.4" x14ac:dyDescent="0.3">
      <c r="A102" s="19" t="s">
        <v>10</v>
      </c>
      <c r="B102" s="33" t="s">
        <v>181</v>
      </c>
      <c r="C102" s="19" t="s">
        <v>205</v>
      </c>
      <c r="D102" s="84">
        <f>IFERROR(VLOOKUP(B102,'Vtas AS-EB'!$A$1:$B$170,2,0),0)</f>
        <v>24.369999999999997</v>
      </c>
      <c r="E102" s="84">
        <f>VLOOKUP(B102,Objetivos!$P$3:$X$164,6,0)</f>
        <v>2597</v>
      </c>
      <c r="F102" s="35">
        <f t="shared" si="17"/>
        <v>9.3839045051983053E-3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4.4" x14ac:dyDescent="0.3">
      <c r="A103" s="19" t="s">
        <v>10</v>
      </c>
      <c r="B103" s="33" t="s">
        <v>206</v>
      </c>
      <c r="C103" s="19" t="s">
        <v>207</v>
      </c>
      <c r="D103" s="84">
        <f>IFERROR(VLOOKUP(B103,'Vtas AS-EB'!$A$1:$B$170,2,0),0)</f>
        <v>300.89</v>
      </c>
      <c r="E103" s="84">
        <f>VLOOKUP(B103,Objetivos!$P$3:$X$164,6,0)</f>
        <v>2738</v>
      </c>
      <c r="F103" s="35">
        <f t="shared" si="17"/>
        <v>0.10989408327246164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4.4" x14ac:dyDescent="0.3">
      <c r="A104" s="19" t="s">
        <v>10</v>
      </c>
      <c r="B104" s="33" t="s">
        <v>568</v>
      </c>
      <c r="C104" s="19" t="s">
        <v>569</v>
      </c>
      <c r="D104" s="84">
        <f>IFERROR(VLOOKUP(B104,'Vtas AS-EB'!$A$1:$B$170,2,0),0)</f>
        <v>479.77</v>
      </c>
      <c r="E104" s="84">
        <f>VLOOKUP(B104,Objetivos!$P$3:$X$164,6,0)</f>
        <v>2231</v>
      </c>
      <c r="F104" s="35">
        <f t="shared" si="17"/>
        <v>0.21504706409681756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4.4" x14ac:dyDescent="0.3">
      <c r="A105" s="22" t="s">
        <v>196</v>
      </c>
      <c r="B105" s="34" t="s">
        <v>91</v>
      </c>
      <c r="C105" s="22" t="s">
        <v>402</v>
      </c>
      <c r="D105" s="85">
        <f>IFERROR(VLOOKUP(B105,'Vtas AS-EB'!$A$1:$B$170,2,0),0)</f>
        <v>1608.1799999999998</v>
      </c>
      <c r="E105" s="85">
        <f>VLOOKUP(B105,Objetivos!$P$3:$X$164,6,0)</f>
        <v>6882</v>
      </c>
      <c r="F105" s="36">
        <f t="shared" si="17"/>
        <v>0.23367916303400171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4.4" x14ac:dyDescent="0.3">
      <c r="A106" s="22" t="s">
        <v>196</v>
      </c>
      <c r="B106" s="34" t="s">
        <v>92</v>
      </c>
      <c r="C106" s="22" t="s">
        <v>403</v>
      </c>
      <c r="D106" s="85">
        <f>IFERROR(VLOOKUP(B106,'Vtas AS-EB'!$A$1:$B$170,2,0),0)</f>
        <v>1335.17</v>
      </c>
      <c r="E106" s="85">
        <f>VLOOKUP(B106,Objetivos!$P$3:$X$164,6,0)</f>
        <v>4750</v>
      </c>
      <c r="F106" s="36">
        <f t="shared" si="17"/>
        <v>0.2810884210526316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4.4" x14ac:dyDescent="0.3">
      <c r="A107" s="22" t="s">
        <v>196</v>
      </c>
      <c r="B107" s="34" t="s">
        <v>90</v>
      </c>
      <c r="C107" s="22" t="s">
        <v>406</v>
      </c>
      <c r="D107" s="85">
        <f>IFERROR(VLOOKUP(B107,'Vtas AS-EB'!$A$1:$B$170,2,0),0)</f>
        <v>439.76</v>
      </c>
      <c r="E107" s="85">
        <f>VLOOKUP(B107,Objetivos!$P$3:$X$164,6,0)</f>
        <v>2381</v>
      </c>
      <c r="F107" s="36">
        <f t="shared" si="17"/>
        <v>0.1846955060898782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3.95" customHeight="1" x14ac:dyDescent="0.3">
      <c r="A108" s="22" t="s">
        <v>196</v>
      </c>
      <c r="B108" s="34" t="s">
        <v>102</v>
      </c>
      <c r="C108" s="22" t="s">
        <v>408</v>
      </c>
      <c r="D108" s="85">
        <f>IFERROR(VLOOKUP(B108,'Vtas AS-EB'!$A$1:$B$170,2,0),0)</f>
        <v>2433.08</v>
      </c>
      <c r="E108" s="85">
        <f>VLOOKUP(B108,Objetivos!$P$3:$X$164,6,0)</f>
        <v>7838</v>
      </c>
      <c r="F108" s="36">
        <f t="shared" si="17"/>
        <v>0.31042102577188058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4.4" x14ac:dyDescent="0.3">
      <c r="A109" s="22" t="s">
        <v>196</v>
      </c>
      <c r="B109" s="34" t="s">
        <v>103</v>
      </c>
      <c r="C109" s="22" t="s">
        <v>409</v>
      </c>
      <c r="D109" s="85">
        <f>IFERROR(VLOOKUP(B109,'Vtas AS-EB'!$A$1:$B$170,2,0),0)</f>
        <v>366.65999999999997</v>
      </c>
      <c r="E109" s="85">
        <f>VLOOKUP(B109,Objetivos!$P$3:$X$164,6,0)</f>
        <v>4733</v>
      </c>
      <c r="F109" s="36">
        <f t="shared" si="17"/>
        <v>7.74688358335094E-2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4.4" x14ac:dyDescent="0.3">
      <c r="A110" s="22" t="s">
        <v>196</v>
      </c>
      <c r="B110" s="34" t="s">
        <v>105</v>
      </c>
      <c r="C110" s="22" t="s">
        <v>410</v>
      </c>
      <c r="D110" s="85">
        <f>IFERROR(VLOOKUP(B110,'Vtas AS-EB'!$A$1:$B$170,2,0),0)</f>
        <v>580.53</v>
      </c>
      <c r="E110" s="85">
        <f>VLOOKUP(B110,Objetivos!$P$3:$X$164,6,0)</f>
        <v>3933</v>
      </c>
      <c r="F110" s="36">
        <f t="shared" si="17"/>
        <v>0.14760488176964148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4.4" x14ac:dyDescent="0.3">
      <c r="A111" s="22" t="s">
        <v>196</v>
      </c>
      <c r="B111" s="34" t="s">
        <v>106</v>
      </c>
      <c r="C111" s="22" t="s">
        <v>411</v>
      </c>
      <c r="D111" s="85">
        <f>IFERROR(VLOOKUP(B111,'Vtas AS-EB'!$A$1:$B$170,2,0),0)</f>
        <v>68.92</v>
      </c>
      <c r="E111" s="85">
        <f>VLOOKUP(B111,Objetivos!$P$3:$X$164,6,0)</f>
        <v>3558</v>
      </c>
      <c r="F111" s="36">
        <f t="shared" si="17"/>
        <v>1.9370432827431141E-2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4.4" x14ac:dyDescent="0.3">
      <c r="A112" s="22" t="s">
        <v>196</v>
      </c>
      <c r="B112" s="34" t="s">
        <v>101</v>
      </c>
      <c r="C112" s="22" t="s">
        <v>412</v>
      </c>
      <c r="D112" s="85">
        <f>IFERROR(VLOOKUP(B112,'Vtas AS-EB'!$A$1:$B$170,2,0),0)</f>
        <v>488.97</v>
      </c>
      <c r="E112" s="85">
        <f>VLOOKUP(B112,Objetivos!$P$3:$X$164,6,0)</f>
        <v>2736</v>
      </c>
      <c r="F112" s="36">
        <f t="shared" si="17"/>
        <v>0.1787171052631579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4.4" x14ac:dyDescent="0.3">
      <c r="A113" s="22" t="s">
        <v>196</v>
      </c>
      <c r="B113" s="34" t="s">
        <v>104</v>
      </c>
      <c r="C113" s="22" t="s">
        <v>413</v>
      </c>
      <c r="D113" s="85">
        <f>IFERROR(VLOOKUP(B113,'Vtas AS-EB'!$A$1:$B$170,2,0),0)</f>
        <v>546.21</v>
      </c>
      <c r="E113" s="85">
        <f>VLOOKUP(B113,Objetivos!$P$3:$X$164,6,0)</f>
        <v>3118</v>
      </c>
      <c r="F113" s="36">
        <f t="shared" si="17"/>
        <v>0.17517960230917257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4.4" x14ac:dyDescent="0.3">
      <c r="A114" s="22" t="s">
        <v>196</v>
      </c>
      <c r="B114" s="34" t="s">
        <v>107</v>
      </c>
      <c r="C114" s="22" t="s">
        <v>414</v>
      </c>
      <c r="D114" s="85">
        <f>IFERROR(VLOOKUP(B114,'Vtas AS-EB'!$A$1:$B$170,2,0),0)</f>
        <v>310.89999999999998</v>
      </c>
      <c r="E114" s="85">
        <f>VLOOKUP(B114,Objetivos!$P$3:$X$164,6,0)</f>
        <v>3874</v>
      </c>
      <c r="F114" s="36">
        <f t="shared" si="17"/>
        <v>8.0252968508002065E-2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4.4" x14ac:dyDescent="0.3">
      <c r="A115" s="19" t="s">
        <v>8</v>
      </c>
      <c r="B115" s="33" t="s">
        <v>126</v>
      </c>
      <c r="C115" s="19" t="s">
        <v>371</v>
      </c>
      <c r="D115" s="84">
        <f>IFERROR(VLOOKUP(B115,'Vtas AS-EB'!$A$1:$B$170,2,0),0)</f>
        <v>749.34</v>
      </c>
      <c r="E115" s="84">
        <f>VLOOKUP(B115,Objetivos!$P$3:$X$164,6,0)</f>
        <v>6588</v>
      </c>
      <c r="F115" s="35">
        <f t="shared" si="17"/>
        <v>0.11374316939890711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4.4" x14ac:dyDescent="0.3">
      <c r="A116" s="19" t="s">
        <v>8</v>
      </c>
      <c r="B116" s="33" t="s">
        <v>123</v>
      </c>
      <c r="C116" s="19" t="s">
        <v>373</v>
      </c>
      <c r="D116" s="84">
        <f>IFERROR(VLOOKUP(B116,'Vtas AS-EB'!$A$1:$B$170,2,0),0)</f>
        <v>982.65</v>
      </c>
      <c r="E116" s="84">
        <f>VLOOKUP(B116,Objetivos!$P$3:$X$164,6,0)</f>
        <v>5078</v>
      </c>
      <c r="F116" s="35">
        <f t="shared" si="17"/>
        <v>0.19351122489168965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4.4" x14ac:dyDescent="0.3">
      <c r="A117" s="19" t="s">
        <v>8</v>
      </c>
      <c r="B117" s="33" t="s">
        <v>124</v>
      </c>
      <c r="C117" s="19" t="s">
        <v>374</v>
      </c>
      <c r="D117" s="84">
        <f>IFERROR(VLOOKUP(B117,'Vtas AS-EB'!$A$1:$B$170,2,0),0)</f>
        <v>1779.97</v>
      </c>
      <c r="E117" s="84">
        <f>VLOOKUP(B117,Objetivos!$P$3:$X$164,6,0)</f>
        <v>5920</v>
      </c>
      <c r="F117" s="35">
        <f t="shared" si="17"/>
        <v>0.30067060810810814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4.4" x14ac:dyDescent="0.3">
      <c r="A118" s="19" t="s">
        <v>8</v>
      </c>
      <c r="B118" s="33" t="s">
        <v>127</v>
      </c>
      <c r="C118" s="19" t="s">
        <v>375</v>
      </c>
      <c r="D118" s="84">
        <f>IFERROR(VLOOKUP(B118,'Vtas AS-EB'!$A$1:$B$170,2,0),0)</f>
        <v>1687.5900000000001</v>
      </c>
      <c r="E118" s="84">
        <f>VLOOKUP(B118,Objetivos!$P$3:$X$164,6,0)</f>
        <v>6266</v>
      </c>
      <c r="F118" s="35">
        <f t="shared" ref="F118" si="20">+D118/E118</f>
        <v>0.26932492818384934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4.4" x14ac:dyDescent="0.3">
      <c r="A119" s="19" t="s">
        <v>8</v>
      </c>
      <c r="B119" s="33" t="s">
        <v>121</v>
      </c>
      <c r="C119" s="19" t="s">
        <v>379</v>
      </c>
      <c r="D119" s="84">
        <f>IFERROR(VLOOKUP(B119,'Vtas AS-EB'!$A$1:$B$170,2,0),0)</f>
        <v>3169.2799999999997</v>
      </c>
      <c r="E119" s="84">
        <f>VLOOKUP(B119,Objetivos!$P$3:$X$164,6,0)</f>
        <v>7061</v>
      </c>
      <c r="F119" s="35">
        <f t="shared" si="17"/>
        <v>0.44884294009347114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4.4" x14ac:dyDescent="0.3">
      <c r="A120" s="19" t="s">
        <v>8</v>
      </c>
      <c r="B120" s="33" t="s">
        <v>128</v>
      </c>
      <c r="C120" s="19" t="s">
        <v>381</v>
      </c>
      <c r="D120" s="84">
        <f>IFERROR(VLOOKUP(B120,'Vtas AS-EB'!$A$1:$B$170,2,0),0)</f>
        <v>1527.1899999999998</v>
      </c>
      <c r="E120" s="84">
        <f>VLOOKUP(B120,Objetivos!$P$3:$X$164,6,0)</f>
        <v>3735</v>
      </c>
      <c r="F120" s="35">
        <f t="shared" si="17"/>
        <v>0.40888621151271748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4.4" x14ac:dyDescent="0.3">
      <c r="A121" s="19" t="s">
        <v>8</v>
      </c>
      <c r="B121" s="33" t="s">
        <v>129</v>
      </c>
      <c r="C121" s="19" t="s">
        <v>382</v>
      </c>
      <c r="D121" s="84">
        <f>IFERROR(VLOOKUP(B121,'Vtas AS-EB'!$A$1:$B$170,2,0),0)</f>
        <v>883.75000000000011</v>
      </c>
      <c r="E121" s="84">
        <f>VLOOKUP(B121,Objetivos!$P$3:$X$164,6,0)</f>
        <v>4256</v>
      </c>
      <c r="F121" s="35">
        <f t="shared" si="17"/>
        <v>0.20764802631578949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4.4" x14ac:dyDescent="0.3">
      <c r="A122" s="19" t="s">
        <v>8</v>
      </c>
      <c r="B122" s="33" t="s">
        <v>182</v>
      </c>
      <c r="C122" s="19" t="s">
        <v>450</v>
      </c>
      <c r="D122" s="84">
        <f>IFERROR(VLOOKUP(B122,'Vtas AS-EB'!$A$1:$B$170,2,0),0)</f>
        <v>548.61</v>
      </c>
      <c r="E122" s="84">
        <f>VLOOKUP(B122,Objetivos!$P$3:$X$164,6,0)</f>
        <v>2091</v>
      </c>
      <c r="F122" s="35">
        <f t="shared" si="17"/>
        <v>0.26236728837876616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4.4" x14ac:dyDescent="0.3">
      <c r="A123" s="19" t="s">
        <v>8</v>
      </c>
      <c r="B123" s="33" t="s">
        <v>583</v>
      </c>
      <c r="C123" s="19" t="s">
        <v>641</v>
      </c>
      <c r="D123" s="84">
        <f>IFERROR(VLOOKUP(B123,'Vtas AS-EB'!$A$1:$B$170,2,0),0)</f>
        <v>59.709999999999994</v>
      </c>
      <c r="E123" s="84">
        <f>VLOOKUP(B123,Objetivos!$P$3:$X$164,6,0)</f>
        <v>2051</v>
      </c>
      <c r="F123" s="35">
        <f t="shared" si="17"/>
        <v>2.911262798634812E-2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4.4" x14ac:dyDescent="0.3">
      <c r="A124" s="22" t="s">
        <v>195</v>
      </c>
      <c r="B124" s="34" t="s">
        <v>109</v>
      </c>
      <c r="C124" s="22" t="s">
        <v>335</v>
      </c>
      <c r="D124" s="85">
        <f>IFERROR(VLOOKUP(B124,'Vtas AS-EB'!$A$1:$B$170,2,0),0)</f>
        <v>2703.36</v>
      </c>
      <c r="E124" s="85">
        <f>VLOOKUP(B124,Objetivos!$P$3:$X$164,6,0)</f>
        <v>8156</v>
      </c>
      <c r="F124" s="36">
        <f t="shared" si="17"/>
        <v>0.33145659637077002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4.4" x14ac:dyDescent="0.3">
      <c r="A125" s="22" t="s">
        <v>195</v>
      </c>
      <c r="B125" s="34" t="s">
        <v>110</v>
      </c>
      <c r="C125" s="22" t="s">
        <v>336</v>
      </c>
      <c r="D125" s="85">
        <f>IFERROR(VLOOKUP(B125,'Vtas AS-EB'!$A$1:$B$170,2,0),0)</f>
        <v>2635.46</v>
      </c>
      <c r="E125" s="85">
        <f>VLOOKUP(B125,Objetivos!$P$3:$X$164,6,0)</f>
        <v>5185</v>
      </c>
      <c r="F125" s="36">
        <f t="shared" si="17"/>
        <v>0.50828543876567023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4.4" x14ac:dyDescent="0.3">
      <c r="A126" s="22" t="s">
        <v>195</v>
      </c>
      <c r="B126" s="34" t="s">
        <v>112</v>
      </c>
      <c r="C126" s="22" t="s">
        <v>337</v>
      </c>
      <c r="D126" s="85">
        <f>IFERROR(VLOOKUP(B126,'Vtas AS-EB'!$A$1:$B$170,2,0),0)</f>
        <v>7159.96</v>
      </c>
      <c r="E126" s="85">
        <f>VLOOKUP(B126,Objetivos!$P$3:$X$164,6,0)</f>
        <v>8077</v>
      </c>
      <c r="F126" s="36">
        <f t="shared" si="17"/>
        <v>0.88646279559242291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4.4" x14ac:dyDescent="0.3">
      <c r="A127" s="22" t="s">
        <v>195</v>
      </c>
      <c r="B127" s="34" t="s">
        <v>116</v>
      </c>
      <c r="C127" s="22" t="s">
        <v>338</v>
      </c>
      <c r="D127" s="85">
        <f>IFERROR(VLOOKUP(B127,'Vtas AS-EB'!$A$1:$B$170,2,0),0)</f>
        <v>832.47</v>
      </c>
      <c r="E127" s="85">
        <f>VLOOKUP(B127,Objetivos!$P$3:$X$164,6,0)</f>
        <v>4836</v>
      </c>
      <c r="F127" s="36">
        <f t="shared" si="17"/>
        <v>0.17214019851116627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4.4" x14ac:dyDescent="0.3">
      <c r="A128" s="22" t="s">
        <v>195</v>
      </c>
      <c r="B128" s="34" t="s">
        <v>117</v>
      </c>
      <c r="C128" s="22" t="s">
        <v>339</v>
      </c>
      <c r="D128" s="85">
        <f>IFERROR(VLOOKUP(B128,'Vtas AS-EB'!$A$1:$B$170,2,0),0)</f>
        <v>545.89</v>
      </c>
      <c r="E128" s="85">
        <f>VLOOKUP(B128,Objetivos!$P$3:$X$164,6,0)</f>
        <v>5835</v>
      </c>
      <c r="F128" s="36">
        <f t="shared" ref="F128" si="21">+D128/E128</f>
        <v>9.3554413024850042E-2</v>
      </c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4.4" x14ac:dyDescent="0.3">
      <c r="A129" s="22" t="s">
        <v>195</v>
      </c>
      <c r="B129" s="34" t="s">
        <v>118</v>
      </c>
      <c r="C129" s="22" t="s">
        <v>340</v>
      </c>
      <c r="D129" s="85">
        <f>IFERROR(VLOOKUP(B129,'Vtas AS-EB'!$A$1:$B$170,2,0),0)</f>
        <v>3053.9599999999996</v>
      </c>
      <c r="E129" s="85">
        <f>VLOOKUP(B129,Objetivos!$P$3:$X$164,6,0)</f>
        <v>7195</v>
      </c>
      <c r="F129" s="36">
        <f t="shared" si="17"/>
        <v>0.42445587213342595</v>
      </c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4.4" x14ac:dyDescent="0.3">
      <c r="A130" s="22" t="s">
        <v>195</v>
      </c>
      <c r="B130" s="34" t="s">
        <v>119</v>
      </c>
      <c r="C130" s="22" t="s">
        <v>341</v>
      </c>
      <c r="D130" s="85">
        <f>IFERROR(VLOOKUP(B130,'Vtas AS-EB'!$A$1:$B$170,2,0),0)</f>
        <v>2748.82</v>
      </c>
      <c r="E130" s="85">
        <f>VLOOKUP(B130,Objetivos!$P$3:$X$164,6,0)</f>
        <v>6250</v>
      </c>
      <c r="F130" s="36">
        <f t="shared" si="17"/>
        <v>0.43981120000000001</v>
      </c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4.4" x14ac:dyDescent="0.3">
      <c r="A131" s="22" t="s">
        <v>195</v>
      </c>
      <c r="B131" s="34" t="s">
        <v>108</v>
      </c>
      <c r="C131" s="22" t="s">
        <v>342</v>
      </c>
      <c r="D131" s="85">
        <f>IFERROR(VLOOKUP(B131,'Vtas AS-EB'!$A$1:$B$170,2,0),0)</f>
        <v>4239.8799999999992</v>
      </c>
      <c r="E131" s="85">
        <f>VLOOKUP(B131,Objetivos!$P$3:$X$164,6,0)</f>
        <v>6696</v>
      </c>
      <c r="F131" s="36">
        <f t="shared" si="17"/>
        <v>0.63319593787335715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4.4" x14ac:dyDescent="0.3">
      <c r="A132" s="22" t="s">
        <v>195</v>
      </c>
      <c r="B132" s="34" t="s">
        <v>111</v>
      </c>
      <c r="C132" s="22" t="s">
        <v>343</v>
      </c>
      <c r="D132" s="85">
        <f>IFERROR(VLOOKUP(B132,'Vtas AS-EB'!$A$1:$B$170,2,0),0)</f>
        <v>789.13000000000011</v>
      </c>
      <c r="E132" s="85">
        <f>VLOOKUP(B132,Objetivos!$P$3:$X$164,6,0)</f>
        <v>4386</v>
      </c>
      <c r="F132" s="36">
        <f t="shared" si="17"/>
        <v>0.17992020063839492</v>
      </c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4.4" x14ac:dyDescent="0.3">
      <c r="A133" s="22" t="s">
        <v>195</v>
      </c>
      <c r="B133" s="34" t="s">
        <v>113</v>
      </c>
      <c r="C133" s="22" t="s">
        <v>344</v>
      </c>
      <c r="D133" s="85">
        <f>IFERROR(VLOOKUP(B133,'Vtas AS-EB'!$A$1:$B$170,2,0),0)</f>
        <v>2289.7800000000002</v>
      </c>
      <c r="E133" s="85">
        <f>VLOOKUP(B133,Objetivos!$P$3:$X$164,6,0)</f>
        <v>4009</v>
      </c>
      <c r="F133" s="36">
        <f t="shared" si="17"/>
        <v>0.57115989024694447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4.4" x14ac:dyDescent="0.3">
      <c r="A134" s="22" t="s">
        <v>195</v>
      </c>
      <c r="B134" s="34" t="s">
        <v>114</v>
      </c>
      <c r="C134" s="22" t="s">
        <v>345</v>
      </c>
      <c r="D134" s="85">
        <f>IFERROR(VLOOKUP(B134,'Vtas AS-EB'!$A$1:$B$170,2,0),0)</f>
        <v>1141.22</v>
      </c>
      <c r="E134" s="85">
        <f>VLOOKUP(B134,Objetivos!$P$3:$X$164,6,0)</f>
        <v>4441</v>
      </c>
      <c r="F134" s="36">
        <f t="shared" si="17"/>
        <v>0.25697365458230131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4.4" x14ac:dyDescent="0.3">
      <c r="A135" s="22" t="s">
        <v>195</v>
      </c>
      <c r="B135" s="34" t="s">
        <v>115</v>
      </c>
      <c r="C135" s="22" t="s">
        <v>346</v>
      </c>
      <c r="D135" s="85">
        <f>IFERROR(VLOOKUP(B135,'Vtas AS-EB'!$A$1:$B$170,2,0),0)</f>
        <v>1088.1899999999998</v>
      </c>
      <c r="E135" s="85">
        <f>VLOOKUP(B135,Objetivos!$P$3:$X$164,6,0)</f>
        <v>3208</v>
      </c>
      <c r="F135" s="36">
        <f t="shared" si="17"/>
        <v>0.3392113466334164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4.4" x14ac:dyDescent="0.3">
      <c r="A136" s="22" t="s">
        <v>195</v>
      </c>
      <c r="B136" s="34" t="s">
        <v>120</v>
      </c>
      <c r="C136" s="22" t="s">
        <v>347</v>
      </c>
      <c r="D136" s="85">
        <f>IFERROR(VLOOKUP(B136,'Vtas AS-EB'!$A$1:$B$170,2,0),0)</f>
        <v>142.22</v>
      </c>
      <c r="E136" s="85">
        <f>VLOOKUP(B136,Objetivos!$P$3:$X$164,6,0)</f>
        <v>7107</v>
      </c>
      <c r="F136" s="36">
        <f t="shared" si="17"/>
        <v>2.0011256507668496E-2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4.4" x14ac:dyDescent="0.3">
      <c r="A137" s="22" t="s">
        <v>195</v>
      </c>
      <c r="B137" s="34" t="s">
        <v>203</v>
      </c>
      <c r="C137" s="22" t="s">
        <v>204</v>
      </c>
      <c r="D137" s="85">
        <f>IFERROR(VLOOKUP(B137,'Vtas AS-EB'!$A$1:$B$170,2,0),0)</f>
        <v>612.66999999999996</v>
      </c>
      <c r="E137" s="85">
        <f>VLOOKUP(B137,Objetivos!$P$3:$X$164,6,0)</f>
        <v>4103</v>
      </c>
      <c r="F137" s="36">
        <f t="shared" si="17"/>
        <v>0.1493224469900073</v>
      </c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4.4" x14ac:dyDescent="0.3">
      <c r="A138" s="22" t="s">
        <v>195</v>
      </c>
      <c r="B138" s="34" t="s">
        <v>201</v>
      </c>
      <c r="C138" s="22" t="s">
        <v>202</v>
      </c>
      <c r="D138" s="85">
        <f>IFERROR(VLOOKUP(B138,'Vtas AS-EB'!$A$1:$B$170,2,0),0)</f>
        <v>774.49999999999989</v>
      </c>
      <c r="E138" s="85">
        <f>VLOOKUP(B138,Objetivos!$P$3:$X$164,6,0)</f>
        <v>3221</v>
      </c>
      <c r="F138" s="36">
        <f t="shared" si="17"/>
        <v>0.24045327538031663</v>
      </c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4.4" x14ac:dyDescent="0.3">
      <c r="A139" s="22" t="s">
        <v>195</v>
      </c>
      <c r="B139" s="34" t="s">
        <v>528</v>
      </c>
      <c r="C139" s="22" t="s">
        <v>637</v>
      </c>
      <c r="D139" s="85">
        <f>IFERROR(VLOOKUP(B139,'Vtas AS-EB'!$A$1:$B$170,2,0),0)</f>
        <v>1362.55</v>
      </c>
      <c r="E139" s="85">
        <f>VLOOKUP(B139,Objetivos!$P$3:$X$164,6,0)</f>
        <v>2675</v>
      </c>
      <c r="F139" s="36">
        <f t="shared" si="17"/>
        <v>0.50936448598130835</v>
      </c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4.4" x14ac:dyDescent="0.3">
      <c r="A140" s="22" t="s">
        <v>195</v>
      </c>
      <c r="B140" s="34" t="s">
        <v>133</v>
      </c>
      <c r="C140" s="22" t="s">
        <v>639</v>
      </c>
      <c r="D140" s="85">
        <f>IFERROR(VLOOKUP(B140,'Vtas AS-EB'!$A$1:$B$170,2,0),0)</f>
        <v>1346.1899999999998</v>
      </c>
      <c r="E140" s="85">
        <f>VLOOKUP(B140,Objetivos!$P$3:$X$164,6,0)</f>
        <v>1874</v>
      </c>
      <c r="F140" s="36">
        <f t="shared" si="17"/>
        <v>0.71835112059765194</v>
      </c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4.4" x14ac:dyDescent="0.3">
      <c r="A141" s="19" t="s">
        <v>12</v>
      </c>
      <c r="B141" s="33" t="s">
        <v>134</v>
      </c>
      <c r="C141" s="19" t="s">
        <v>391</v>
      </c>
      <c r="D141" s="84">
        <f>IFERROR(VLOOKUP(B141,'Vtas AS-EB'!$A$1:$B$170,2,0),0)</f>
        <v>722.44</v>
      </c>
      <c r="E141" s="84">
        <f>VLOOKUP(B141,Objetivos!$P$3:$X$164,6,0)</f>
        <v>5271</v>
      </c>
      <c r="F141" s="35">
        <f t="shared" si="17"/>
        <v>0.13705938152153294</v>
      </c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4.4" x14ac:dyDescent="0.3">
      <c r="A142" s="19" t="s">
        <v>12</v>
      </c>
      <c r="B142" s="33" t="s">
        <v>137</v>
      </c>
      <c r="C142" s="19" t="s">
        <v>392</v>
      </c>
      <c r="D142" s="84">
        <f>IFERROR(VLOOKUP(B142,'Vtas AS-EB'!$A$1:$B$170,2,0),0)</f>
        <v>792.74999999999989</v>
      </c>
      <c r="E142" s="84">
        <f>VLOOKUP(B142,Objetivos!$P$3:$X$164,6,0)</f>
        <v>5461</v>
      </c>
      <c r="F142" s="35">
        <f t="shared" si="17"/>
        <v>0.14516572056399923</v>
      </c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4.4" x14ac:dyDescent="0.3">
      <c r="A143" s="19" t="s">
        <v>12</v>
      </c>
      <c r="B143" s="33" t="s">
        <v>138</v>
      </c>
      <c r="C143" s="19" t="s">
        <v>393</v>
      </c>
      <c r="D143" s="84">
        <f>IFERROR(VLOOKUP(B143,'Vtas AS-EB'!$A$1:$B$170,2,0),0)</f>
        <v>890.50000000000011</v>
      </c>
      <c r="E143" s="84">
        <f>VLOOKUP(B143,Objetivos!$P$3:$X$164,6,0)</f>
        <v>4015</v>
      </c>
      <c r="F143" s="35">
        <f t="shared" si="17"/>
        <v>0.22179327521793277</v>
      </c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4.4" x14ac:dyDescent="0.3">
      <c r="A144" s="19" t="s">
        <v>12</v>
      </c>
      <c r="B144" s="33" t="s">
        <v>139</v>
      </c>
      <c r="C144" s="19" t="s">
        <v>394</v>
      </c>
      <c r="D144" s="84">
        <f>IFERROR(VLOOKUP(B144,'Vtas AS-EB'!$A$1:$B$170,2,0),0)</f>
        <v>62.08</v>
      </c>
      <c r="E144" s="84">
        <f>VLOOKUP(B144,Objetivos!$P$3:$X$164,6,0)</f>
        <v>4585</v>
      </c>
      <c r="F144" s="35">
        <f t="shared" si="17"/>
        <v>1.3539803707742638E-2</v>
      </c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4.4" x14ac:dyDescent="0.3">
      <c r="A145" s="19" t="s">
        <v>12</v>
      </c>
      <c r="B145" s="33" t="s">
        <v>140</v>
      </c>
      <c r="C145" s="19" t="s">
        <v>395</v>
      </c>
      <c r="D145" s="84">
        <f>IFERROR(VLOOKUP(B145,'Vtas AS-EB'!$A$1:$B$170,2,0),0)</f>
        <v>359.78999999999996</v>
      </c>
      <c r="E145" s="84">
        <f>VLOOKUP(B145,Objetivos!$P$3:$X$164,6,0)</f>
        <v>4341</v>
      </c>
      <c r="F145" s="35">
        <f t="shared" si="17"/>
        <v>8.2881824464409115E-2</v>
      </c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4.4" x14ac:dyDescent="0.3">
      <c r="A146" s="19" t="s">
        <v>12</v>
      </c>
      <c r="B146" s="33" t="s">
        <v>141</v>
      </c>
      <c r="C146" s="19" t="s">
        <v>396</v>
      </c>
      <c r="D146" s="84">
        <f>IFERROR(VLOOKUP(B146,'Vtas AS-EB'!$A$1:$B$170,2,0),0)</f>
        <v>511.65000000000003</v>
      </c>
      <c r="E146" s="84">
        <f>VLOOKUP(B146,Objetivos!$P$3:$X$164,6,0)</f>
        <v>3757</v>
      </c>
      <c r="F146" s="35">
        <f t="shared" ref="F146" si="22">+D146/E146</f>
        <v>0.1361857865318073</v>
      </c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ht="14.4" x14ac:dyDescent="0.3">
      <c r="A147" s="19" t="s">
        <v>12</v>
      </c>
      <c r="B147" s="33" t="s">
        <v>142</v>
      </c>
      <c r="C147" s="19" t="s">
        <v>397</v>
      </c>
      <c r="D147" s="84">
        <f>IFERROR(VLOOKUP(B147,'Vtas AS-EB'!$A$1:$B$170,2,0),0)</f>
        <v>556.52</v>
      </c>
      <c r="E147" s="84">
        <f>VLOOKUP(B147,Objetivos!$P$3:$X$164,6,0)</f>
        <v>4822</v>
      </c>
      <c r="F147" s="35">
        <f t="shared" ref="F147" si="23">+D147/E147</f>
        <v>0.11541269182911655</v>
      </c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ht="14.4" x14ac:dyDescent="0.3">
      <c r="A148" s="19" t="s">
        <v>12</v>
      </c>
      <c r="B148" s="33" t="s">
        <v>135</v>
      </c>
      <c r="C148" s="19" t="s">
        <v>398</v>
      </c>
      <c r="D148" s="84">
        <f>IFERROR(VLOOKUP(B148,'Vtas AS-EB'!$A$1:$B$170,2,0),0)</f>
        <v>4507.9100000000008</v>
      </c>
      <c r="E148" s="84">
        <f>VLOOKUP(B148,Objetivos!$P$3:$X$164,6,0)</f>
        <v>3444</v>
      </c>
      <c r="F148" s="35">
        <f t="shared" ref="F148" si="24">+D148/E148</f>
        <v>1.3089169570267134</v>
      </c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ht="14.4" x14ac:dyDescent="0.3">
      <c r="A149" s="19" t="s">
        <v>12</v>
      </c>
      <c r="B149" s="33" t="s">
        <v>136</v>
      </c>
      <c r="C149" s="19" t="s">
        <v>399</v>
      </c>
      <c r="D149" s="84">
        <f>IFERROR(VLOOKUP(B149,'Vtas AS-EB'!$A$1:$B$170,2,0),0)</f>
        <v>179.57</v>
      </c>
      <c r="E149" s="84">
        <f>VLOOKUP(B149,Objetivos!$P$3:$X$164,6,0)</f>
        <v>3829</v>
      </c>
      <c r="F149" s="35">
        <f t="shared" ref="F149" si="25">+D149/E149</f>
        <v>4.6897362235570644E-2</v>
      </c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ht="14.4" x14ac:dyDescent="0.3">
      <c r="A150" s="19" t="s">
        <v>12</v>
      </c>
      <c r="B150" s="33" t="s">
        <v>143</v>
      </c>
      <c r="C150" s="19" t="s">
        <v>400</v>
      </c>
      <c r="D150" s="84">
        <f>IFERROR(VLOOKUP(B150,'Vtas AS-EB'!$A$1:$B$170,2,0),0)</f>
        <v>654.18000000000006</v>
      </c>
      <c r="E150" s="84">
        <f>VLOOKUP(B150,Objetivos!$P$3:$X$164,6,0)</f>
        <v>3773</v>
      </c>
      <c r="F150" s="35">
        <f t="shared" si="17"/>
        <v>0.17338457460906442</v>
      </c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ht="14.4" x14ac:dyDescent="0.3">
      <c r="A151" s="19" t="s">
        <v>12</v>
      </c>
      <c r="B151" s="33" t="s">
        <v>179</v>
      </c>
      <c r="C151" s="19" t="s">
        <v>448</v>
      </c>
      <c r="D151" s="84">
        <f>IFERROR(VLOOKUP(B151,'Vtas AS-EB'!$A$1:$B$170,2,0),0)</f>
        <v>591.00999999999988</v>
      </c>
      <c r="E151" s="84">
        <f>VLOOKUP(B151,Objetivos!$P$3:$X$164,6,0)</f>
        <v>3249</v>
      </c>
      <c r="F151" s="35">
        <f t="shared" si="17"/>
        <v>0.18190520160049242</v>
      </c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ht="14.4" x14ac:dyDescent="0.3">
      <c r="A152" s="19" t="s">
        <v>12</v>
      </c>
      <c r="B152" s="33" t="s">
        <v>526</v>
      </c>
      <c r="C152" s="19" t="s">
        <v>527</v>
      </c>
      <c r="D152" s="84">
        <f>IFERROR(VLOOKUP(B152,'Vtas AS-EB'!$A$1:$B$170,2,0),0)</f>
        <v>752.12</v>
      </c>
      <c r="E152" s="84">
        <f>VLOOKUP(B152,Objetivos!$P$3:$X$164,6,0)</f>
        <v>1874</v>
      </c>
      <c r="F152" s="35">
        <f t="shared" si="17"/>
        <v>0.40134471718249731</v>
      </c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ht="14.4" x14ac:dyDescent="0.3">
      <c r="A153" s="22" t="s">
        <v>197</v>
      </c>
      <c r="B153" s="34" t="s">
        <v>72</v>
      </c>
      <c r="C153" s="22" t="s">
        <v>630</v>
      </c>
      <c r="D153" s="85">
        <f>IFERROR(VLOOKUP(B153,'Vtas AS-EB'!$A$1:$B$170,2,0),0)</f>
        <v>918.8</v>
      </c>
      <c r="E153" s="85">
        <f>VLOOKUP(B153,Objetivos!$P$3:$X$164,6,0)</f>
        <v>4297</v>
      </c>
      <c r="F153" s="36">
        <f t="shared" si="17"/>
        <v>0.21382359785897137</v>
      </c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ht="14.4" x14ac:dyDescent="0.3">
      <c r="A154" s="22" t="s">
        <v>197</v>
      </c>
      <c r="B154" s="34" t="s">
        <v>80</v>
      </c>
      <c r="C154" s="22" t="s">
        <v>357</v>
      </c>
      <c r="D154" s="85">
        <f>IFERROR(VLOOKUP(B154,'Vtas AS-EB'!$A$1:$B$170,2,0),0)</f>
        <v>1653.0700000000002</v>
      </c>
      <c r="E154" s="85">
        <f>VLOOKUP(B154,Objetivos!$P$3:$X$164,6,0)</f>
        <v>2864</v>
      </c>
      <c r="F154" s="36">
        <f t="shared" si="17"/>
        <v>0.57718924581005593</v>
      </c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ht="14.4" x14ac:dyDescent="0.3">
      <c r="A155" s="22" t="s">
        <v>197</v>
      </c>
      <c r="B155" s="34" t="s">
        <v>82</v>
      </c>
      <c r="C155" s="22" t="s">
        <v>631</v>
      </c>
      <c r="D155" s="85">
        <f>IFERROR(VLOOKUP(B155,'Vtas AS-EB'!$A$1:$B$170,2,0),0)</f>
        <v>356.39</v>
      </c>
      <c r="E155" s="85">
        <f>VLOOKUP(B155,Objetivos!$P$3:$X$164,6,0)</f>
        <v>4874</v>
      </c>
      <c r="F155" s="36">
        <f t="shared" si="17"/>
        <v>7.3120640131308978E-2</v>
      </c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ht="14.4" x14ac:dyDescent="0.3">
      <c r="A156" s="22" t="s">
        <v>197</v>
      </c>
      <c r="B156" s="34" t="s">
        <v>74</v>
      </c>
      <c r="C156" s="22" t="s">
        <v>358</v>
      </c>
      <c r="D156" s="85">
        <f>IFERROR(VLOOKUP(B156,'Vtas AS-EB'!$A$1:$B$170,2,0),0)</f>
        <v>814</v>
      </c>
      <c r="E156" s="85">
        <f>VLOOKUP(B156,Objetivos!$P$3:$X$164,6,0)</f>
        <v>2201</v>
      </c>
      <c r="F156" s="36">
        <f t="shared" si="17"/>
        <v>0.36983189459336663</v>
      </c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ht="14.4" x14ac:dyDescent="0.3">
      <c r="A157" s="22" t="s">
        <v>197</v>
      </c>
      <c r="B157" s="34" t="s">
        <v>77</v>
      </c>
      <c r="C157" s="22" t="s">
        <v>360</v>
      </c>
      <c r="D157" s="85">
        <f>IFERROR(VLOOKUP(B157,'Vtas AS-EB'!$A$1:$B$170,2,0),0)</f>
        <v>297.23</v>
      </c>
      <c r="E157" s="85">
        <f>VLOOKUP(B157,Objetivos!$P$3:$X$164,6,0)</f>
        <v>3934</v>
      </c>
      <c r="F157" s="36">
        <f t="shared" si="17"/>
        <v>7.5554143365531276E-2</v>
      </c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ht="14.4" x14ac:dyDescent="0.3">
      <c r="A158" s="22" t="s">
        <v>197</v>
      </c>
      <c r="B158" s="34" t="s">
        <v>84</v>
      </c>
      <c r="C158" s="22" t="s">
        <v>361</v>
      </c>
      <c r="D158" s="85">
        <f>IFERROR(VLOOKUP(B158,'Vtas AS-EB'!$A$1:$B$170,2,0),0)</f>
        <v>676.47</v>
      </c>
      <c r="E158" s="85">
        <f>VLOOKUP(B158,Objetivos!$P$3:$X$164,6,0)</f>
        <v>2662</v>
      </c>
      <c r="F158" s="36">
        <f t="shared" ref="F158:F159" si="26">+D158/E158</f>
        <v>0.25412096168294518</v>
      </c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ht="14.4" x14ac:dyDescent="0.3">
      <c r="A159" s="22" t="s">
        <v>197</v>
      </c>
      <c r="B159" s="34" t="s">
        <v>85</v>
      </c>
      <c r="C159" s="22" t="s">
        <v>362</v>
      </c>
      <c r="D159" s="85">
        <f>IFERROR(VLOOKUP(B159,'Vtas AS-EB'!$A$1:$B$170,2,0),0)</f>
        <v>957.87999999999988</v>
      </c>
      <c r="E159" s="85">
        <f>VLOOKUP(B159,Objetivos!$P$3:$X$164,6,0)</f>
        <v>2413</v>
      </c>
      <c r="F159" s="36">
        <f t="shared" si="26"/>
        <v>0.39696643182760044</v>
      </c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ht="14.4" x14ac:dyDescent="0.3">
      <c r="A160" s="22" t="s">
        <v>197</v>
      </c>
      <c r="B160" s="34" t="s">
        <v>71</v>
      </c>
      <c r="C160" s="22" t="s">
        <v>368</v>
      </c>
      <c r="D160" s="85">
        <f>IFERROR(VLOOKUP(B160,'Vtas AS-EB'!$A$1:$B$170,2,0),0)</f>
        <v>174.27999999999997</v>
      </c>
      <c r="E160" s="85">
        <f>VLOOKUP(B160,Objetivos!$P$3:$X$164,6,0)</f>
        <v>5010</v>
      </c>
      <c r="F160" s="36">
        <f t="shared" ref="F160" si="27">+D160/E160</f>
        <v>3.4786427145708579E-2</v>
      </c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ht="14.4" x14ac:dyDescent="0.3">
      <c r="A161" s="22" t="s">
        <v>197</v>
      </c>
      <c r="B161" s="34" t="s">
        <v>178</v>
      </c>
      <c r="C161" s="22" t="s">
        <v>447</v>
      </c>
      <c r="D161" s="85">
        <f>IFERROR(VLOOKUP(B161,'Vtas AS-EB'!$A$1:$B$170,2,0),0)</f>
        <v>869.18000000000006</v>
      </c>
      <c r="E161" s="85">
        <f>VLOOKUP(B161,Objetivos!$P$3:$X$164,6,0)</f>
        <v>1882</v>
      </c>
      <c r="F161" s="36">
        <f t="shared" si="17"/>
        <v>0.46183846971307124</v>
      </c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81" t="s">
        <v>197</v>
      </c>
      <c r="B162" s="34" t="s">
        <v>529</v>
      </c>
      <c r="C162" s="22" t="s">
        <v>581</v>
      </c>
      <c r="D162" s="85">
        <f>IFERROR(VLOOKUP(B162,'Vtas AS-EB'!$A$1:$B$170,2,0),0)</f>
        <v>839.79</v>
      </c>
      <c r="E162" s="85">
        <f>VLOOKUP(B162,Objetivos!$P$3:$X$164,6,0)</f>
        <v>2384</v>
      </c>
      <c r="F162" s="36">
        <f t="shared" ref="F162" si="28">+D162/E162</f>
        <v>0.35226090604026844</v>
      </c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72"/>
      <c r="B163" s="67"/>
      <c r="C163" s="66"/>
      <c r="D163" s="73"/>
      <c r="E163" s="74"/>
      <c r="F163" s="75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72"/>
      <c r="B164" s="67"/>
      <c r="C164" s="66"/>
      <c r="D164" s="73"/>
      <c r="E164" s="74"/>
      <c r="F164" s="75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72"/>
      <c r="B165" s="67"/>
      <c r="C165" s="66"/>
      <c r="D165" s="73"/>
      <c r="E165" s="73"/>
      <c r="F165" s="75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72"/>
      <c r="B166" s="67"/>
      <c r="C166" s="66"/>
      <c r="D166" s="73"/>
      <c r="E166" s="74"/>
      <c r="F166" s="75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72"/>
      <c r="B167" s="67"/>
      <c r="C167" s="66"/>
      <c r="D167" s="73"/>
      <c r="E167" s="74"/>
      <c r="F167" s="75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72"/>
      <c r="B168" s="67"/>
      <c r="C168" s="66"/>
      <c r="D168" s="73"/>
      <c r="E168" s="74"/>
      <c r="F168" s="75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72"/>
      <c r="B169" s="67"/>
      <c r="C169" s="66"/>
      <c r="D169" s="73"/>
      <c r="E169" s="74"/>
      <c r="F169" s="75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72"/>
      <c r="B170" s="67"/>
      <c r="C170" s="66"/>
      <c r="D170" s="73"/>
      <c r="E170" s="74"/>
      <c r="F170" s="75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72"/>
      <c r="B171" s="67"/>
      <c r="C171" s="66"/>
      <c r="D171" s="73"/>
      <c r="E171" s="74"/>
      <c r="F171" s="75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72"/>
      <c r="B172" s="67"/>
      <c r="C172" s="66"/>
      <c r="D172" s="73"/>
      <c r="E172" s="74"/>
      <c r="F172" s="75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72"/>
      <c r="B173" s="67"/>
      <c r="C173" s="66"/>
      <c r="D173" s="73"/>
      <c r="E173" s="74"/>
      <c r="F173" s="75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72"/>
      <c r="B174" s="67"/>
      <c r="C174" s="66"/>
      <c r="D174" s="73"/>
      <c r="E174" s="74"/>
      <c r="F174" s="75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72"/>
      <c r="B175" s="67"/>
      <c r="C175" s="66"/>
      <c r="D175" s="73"/>
      <c r="E175" s="74"/>
      <c r="F175" s="75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72"/>
      <c r="B176" s="67"/>
      <c r="C176" s="66"/>
      <c r="D176" s="73"/>
      <c r="E176" s="74"/>
      <c r="F176" s="75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72"/>
      <c r="B177" s="67"/>
      <c r="C177" s="66"/>
      <c r="D177" s="73"/>
      <c r="E177" s="74"/>
      <c r="F177" s="75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72"/>
      <c r="B178" s="67"/>
      <c r="C178" s="66"/>
      <c r="D178" s="73"/>
      <c r="E178" s="74"/>
      <c r="F178" s="75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72"/>
      <c r="B179" s="67"/>
      <c r="C179" s="66"/>
      <c r="D179" s="73"/>
      <c r="E179" s="74"/>
      <c r="F179" s="75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72"/>
      <c r="B180" s="67"/>
      <c r="C180" s="66"/>
      <c r="D180" s="73"/>
      <c r="E180" s="74"/>
      <c r="F180" s="75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72"/>
      <c r="B181" s="67"/>
      <c r="C181" s="66"/>
      <c r="D181" s="73"/>
      <c r="E181" s="74"/>
      <c r="F181" s="75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72"/>
      <c r="B182" s="67"/>
      <c r="C182" s="66"/>
      <c r="D182" s="73"/>
      <c r="E182" s="74"/>
      <c r="F182" s="75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72"/>
      <c r="B183" s="67"/>
      <c r="C183" s="66"/>
      <c r="D183" s="73"/>
      <c r="E183" s="74"/>
      <c r="F183" s="75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72"/>
      <c r="B184" s="67"/>
      <c r="C184" s="66"/>
      <c r="D184" s="73"/>
      <c r="E184" s="74"/>
      <c r="F184" s="75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72"/>
      <c r="B185" s="67"/>
      <c r="C185" s="66"/>
      <c r="D185" s="73"/>
      <c r="E185" s="74"/>
      <c r="F185" s="75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72"/>
      <c r="B186" s="67"/>
      <c r="C186" s="66"/>
      <c r="D186" s="73"/>
      <c r="E186" s="74"/>
      <c r="F186" s="75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72"/>
      <c r="B187" s="67"/>
      <c r="C187" s="66"/>
      <c r="D187" s="73"/>
      <c r="E187" s="74"/>
      <c r="F187" s="75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72"/>
      <c r="B188" s="67"/>
      <c r="C188" s="66"/>
      <c r="D188" s="73"/>
      <c r="E188" s="74"/>
      <c r="F188" s="75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72"/>
      <c r="B189" s="67"/>
      <c r="C189" s="66"/>
      <c r="D189" s="73"/>
      <c r="E189" s="74"/>
      <c r="F189" s="75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72"/>
      <c r="B190" s="67"/>
      <c r="C190" s="66"/>
      <c r="D190" s="73"/>
      <c r="E190" s="74"/>
      <c r="F190" s="75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72"/>
      <c r="B191" s="67"/>
      <c r="C191" s="66"/>
      <c r="D191" s="73"/>
      <c r="E191" s="74"/>
      <c r="F191" s="75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72"/>
      <c r="B192" s="67"/>
      <c r="C192" s="66"/>
      <c r="D192" s="73"/>
      <c r="E192" s="74"/>
      <c r="F192" s="75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72"/>
      <c r="B193" s="67"/>
      <c r="C193" s="66"/>
      <c r="D193" s="73"/>
      <c r="E193" s="74"/>
      <c r="F193" s="75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72"/>
      <c r="B194" s="67"/>
      <c r="C194" s="66"/>
      <c r="D194" s="73"/>
      <c r="E194" s="74"/>
      <c r="F194" s="75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72"/>
      <c r="B195" s="67"/>
      <c r="C195" s="66"/>
      <c r="D195" s="73"/>
      <c r="E195" s="74"/>
      <c r="F195" s="75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72"/>
      <c r="B196" s="67"/>
      <c r="C196" s="66"/>
      <c r="D196" s="73"/>
      <c r="E196" s="74"/>
      <c r="F196" s="75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</row>
    <row r="197" spans="1:17" x14ac:dyDescent="0.3">
      <c r="A197" s="72"/>
      <c r="B197" s="67"/>
      <c r="C197" s="66"/>
      <c r="D197" s="73"/>
      <c r="E197" s="74"/>
      <c r="F197" s="75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</row>
    <row r="198" spans="1:17" x14ac:dyDescent="0.3">
      <c r="A198" s="72"/>
      <c r="B198" s="67"/>
      <c r="C198" s="66"/>
      <c r="D198" s="73"/>
      <c r="E198" s="74"/>
      <c r="F198" s="75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</row>
    <row r="199" spans="1:17" x14ac:dyDescent="0.3">
      <c r="A199" s="72"/>
      <c r="B199" s="67"/>
      <c r="C199" s="66"/>
      <c r="D199" s="73"/>
      <c r="E199" s="74"/>
      <c r="F199" s="75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</row>
    <row r="200" spans="1:17" x14ac:dyDescent="0.3">
      <c r="A200" s="72"/>
      <c r="B200" s="67"/>
      <c r="C200" s="66"/>
      <c r="D200" s="73"/>
      <c r="E200" s="74"/>
      <c r="F200" s="75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</row>
    <row r="201" spans="1:17" x14ac:dyDescent="0.3">
      <c r="A201" s="72"/>
      <c r="B201" s="67"/>
      <c r="C201" s="66"/>
      <c r="D201" s="73"/>
      <c r="E201" s="74"/>
      <c r="F201" s="75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</row>
    <row r="202" spans="1:17" x14ac:dyDescent="0.3">
      <c r="A202" s="72"/>
      <c r="B202" s="67"/>
      <c r="C202" s="66"/>
      <c r="D202" s="73"/>
      <c r="E202" s="74"/>
      <c r="F202" s="75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</row>
    <row r="203" spans="1:17" x14ac:dyDescent="0.3">
      <c r="A203" s="72"/>
      <c r="B203" s="67"/>
      <c r="C203" s="66"/>
      <c r="D203" s="73"/>
      <c r="E203" s="74"/>
      <c r="F203" s="75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</row>
    <row r="204" spans="1:17" x14ac:dyDescent="0.3">
      <c r="A204" s="72"/>
      <c r="B204" s="67"/>
      <c r="C204" s="66"/>
      <c r="D204" s="73"/>
      <c r="E204" s="74"/>
      <c r="F204" s="75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</row>
    <row r="205" spans="1:17" x14ac:dyDescent="0.3">
      <c r="A205" s="72"/>
      <c r="B205" s="67"/>
      <c r="C205" s="66"/>
      <c r="D205" s="73"/>
      <c r="E205" s="74"/>
      <c r="F205" s="75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</row>
    <row r="206" spans="1:17" x14ac:dyDescent="0.3">
      <c r="A206" s="72"/>
      <c r="B206" s="67"/>
      <c r="C206" s="66"/>
      <c r="D206" s="73"/>
      <c r="E206" s="74"/>
      <c r="F206" s="75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</row>
    <row r="207" spans="1:17" x14ac:dyDescent="0.3">
      <c r="A207" s="72"/>
      <c r="B207" s="67"/>
      <c r="C207" s="66"/>
      <c r="D207" s="73"/>
      <c r="E207" s="74"/>
      <c r="F207" s="75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</row>
    <row r="208" spans="1:17" x14ac:dyDescent="0.3">
      <c r="A208" s="72"/>
      <c r="B208" s="67"/>
      <c r="C208" s="66"/>
      <c r="D208" s="73"/>
      <c r="E208" s="74"/>
      <c r="F208" s="75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</row>
    <row r="209" spans="1:17" x14ac:dyDescent="0.3">
      <c r="A209" s="72"/>
      <c r="B209" s="67"/>
      <c r="C209" s="66"/>
      <c r="D209" s="73"/>
      <c r="E209" s="74"/>
      <c r="F209" s="75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</row>
    <row r="210" spans="1:17" x14ac:dyDescent="0.3">
      <c r="A210" s="72"/>
      <c r="B210" s="67"/>
      <c r="C210" s="66"/>
      <c r="D210" s="73"/>
      <c r="E210" s="74"/>
      <c r="F210" s="75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</row>
    <row r="211" spans="1:17" x14ac:dyDescent="0.3">
      <c r="A211" s="72"/>
      <c r="B211" s="67"/>
      <c r="C211" s="66"/>
      <c r="D211" s="73"/>
      <c r="E211" s="74"/>
      <c r="F211" s="75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</row>
    <row r="212" spans="1:17" x14ac:dyDescent="0.3">
      <c r="A212" s="72"/>
      <c r="B212" s="67"/>
      <c r="C212" s="66"/>
      <c r="D212" s="73"/>
      <c r="E212" s="74"/>
      <c r="F212" s="75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</row>
    <row r="213" spans="1:17" x14ac:dyDescent="0.3">
      <c r="A213" s="72"/>
      <c r="B213" s="67"/>
      <c r="C213" s="66"/>
      <c r="D213" s="73"/>
      <c r="E213" s="74"/>
      <c r="F213" s="75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</row>
    <row r="214" spans="1:17" x14ac:dyDescent="0.3">
      <c r="A214" s="72"/>
      <c r="B214" s="67"/>
      <c r="C214" s="66"/>
      <c r="D214" s="73"/>
      <c r="E214" s="74"/>
      <c r="F214" s="75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</row>
    <row r="215" spans="1:17" x14ac:dyDescent="0.3">
      <c r="A215" s="72"/>
      <c r="B215" s="67"/>
      <c r="C215" s="66"/>
      <c r="D215" s="73"/>
      <c r="E215" s="74"/>
      <c r="F215" s="75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</row>
    <row r="216" spans="1:17" x14ac:dyDescent="0.3">
      <c r="A216" s="72"/>
      <c r="B216" s="67"/>
      <c r="C216" s="66"/>
      <c r="D216" s="73"/>
      <c r="E216" s="74"/>
      <c r="F216" s="75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</row>
    <row r="217" spans="1:17" x14ac:dyDescent="0.3">
      <c r="A217" s="72"/>
      <c r="B217" s="67"/>
      <c r="C217" s="66"/>
      <c r="D217" s="73"/>
      <c r="E217" s="74"/>
      <c r="F217" s="75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</row>
    <row r="218" spans="1:17" x14ac:dyDescent="0.3">
      <c r="A218" s="72"/>
      <c r="B218" s="67"/>
      <c r="C218" s="66"/>
      <c r="D218" s="73"/>
      <c r="E218" s="74"/>
      <c r="F218" s="75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</row>
    <row r="219" spans="1:17" x14ac:dyDescent="0.3">
      <c r="A219" s="72"/>
      <c r="B219" s="67"/>
      <c r="C219" s="66"/>
      <c r="D219" s="73"/>
      <c r="E219" s="74"/>
      <c r="F219" s="75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</row>
    <row r="220" spans="1:17" x14ac:dyDescent="0.3">
      <c r="A220" s="72"/>
      <c r="B220" s="67"/>
      <c r="C220" s="66"/>
      <c r="D220" s="73"/>
      <c r="E220" s="74"/>
      <c r="F220" s="75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</row>
    <row r="221" spans="1:17" x14ac:dyDescent="0.3">
      <c r="A221" s="72"/>
      <c r="B221" s="67"/>
      <c r="C221" s="66"/>
      <c r="D221" s="73"/>
      <c r="E221" s="74"/>
      <c r="F221" s="75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</row>
    <row r="222" spans="1:17" x14ac:dyDescent="0.3">
      <c r="A222" s="72"/>
      <c r="B222" s="67"/>
      <c r="C222" s="66"/>
      <c r="D222" s="73"/>
      <c r="E222" s="74"/>
      <c r="F222" s="75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</row>
    <row r="223" spans="1:17" x14ac:dyDescent="0.3">
      <c r="A223" s="72"/>
      <c r="B223" s="67"/>
      <c r="C223" s="66"/>
      <c r="D223" s="73"/>
      <c r="E223" s="74"/>
      <c r="F223" s="75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</row>
    <row r="224" spans="1:17" x14ac:dyDescent="0.3">
      <c r="A224" s="72"/>
      <c r="B224" s="67"/>
      <c r="C224" s="66"/>
      <c r="D224" s="73"/>
      <c r="E224" s="74"/>
      <c r="F224" s="75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</row>
    <row r="225" spans="1:17" x14ac:dyDescent="0.3">
      <c r="A225" s="72"/>
      <c r="B225" s="67"/>
      <c r="C225" s="66"/>
      <c r="D225" s="73"/>
      <c r="E225" s="74"/>
      <c r="F225" s="75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</row>
    <row r="226" spans="1:17" x14ac:dyDescent="0.3">
      <c r="A226" s="72"/>
      <c r="B226" s="67"/>
      <c r="C226" s="66"/>
      <c r="D226" s="73"/>
      <c r="E226" s="74"/>
      <c r="F226" s="75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</row>
    <row r="227" spans="1:17" x14ac:dyDescent="0.3">
      <c r="A227" s="72"/>
      <c r="B227" s="67"/>
      <c r="C227" s="66"/>
      <c r="D227" s="73"/>
      <c r="E227" s="74"/>
      <c r="F227" s="75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</row>
    <row r="228" spans="1:17" x14ac:dyDescent="0.3">
      <c r="A228" s="72"/>
      <c r="B228" s="67"/>
      <c r="C228" s="66"/>
      <c r="D228" s="73"/>
      <c r="E228" s="74"/>
      <c r="F228" s="75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</row>
    <row r="229" spans="1:17" x14ac:dyDescent="0.3">
      <c r="A229" s="72"/>
      <c r="B229" s="67"/>
      <c r="C229" s="66"/>
      <c r="D229" s="73"/>
      <c r="E229" s="74"/>
      <c r="F229" s="75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</row>
    <row r="230" spans="1:17" x14ac:dyDescent="0.3">
      <c r="A230" s="72"/>
      <c r="B230" s="67"/>
      <c r="C230" s="66"/>
      <c r="D230" s="73"/>
      <c r="E230" s="74"/>
      <c r="F230" s="75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</row>
    <row r="231" spans="1:17" x14ac:dyDescent="0.3">
      <c r="A231" s="72"/>
      <c r="B231" s="67"/>
      <c r="C231" s="66"/>
      <c r="D231" s="73"/>
      <c r="E231" s="74"/>
      <c r="F231" s="75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</row>
    <row r="232" spans="1:17" x14ac:dyDescent="0.3">
      <c r="A232" s="72"/>
      <c r="B232" s="67"/>
      <c r="C232" s="66"/>
      <c r="D232" s="73"/>
      <c r="E232" s="74"/>
      <c r="F232" s="75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</row>
    <row r="233" spans="1:17" x14ac:dyDescent="0.3"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</row>
    <row r="234" spans="1:17" x14ac:dyDescent="0.3"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</row>
    <row r="235" spans="1:17" x14ac:dyDescent="0.3"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</row>
    <row r="236" spans="1:17" x14ac:dyDescent="0.3"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</row>
    <row r="237" spans="1:17" x14ac:dyDescent="0.3"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</row>
    <row r="238" spans="1:17" x14ac:dyDescent="0.3"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</row>
    <row r="239" spans="1:17" x14ac:dyDescent="0.3"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</row>
    <row r="240" spans="1:17" x14ac:dyDescent="0.3"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</row>
    <row r="241" spans="7:17" x14ac:dyDescent="0.3"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</row>
    <row r="242" spans="7:17" x14ac:dyDescent="0.3"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</row>
    <row r="243" spans="7:17" x14ac:dyDescent="0.3"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</row>
    <row r="244" spans="7:17" x14ac:dyDescent="0.3"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</row>
    <row r="245" spans="7:17" x14ac:dyDescent="0.3"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</row>
    <row r="246" spans="7:17" x14ac:dyDescent="0.3"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</row>
    <row r="247" spans="7:17" x14ac:dyDescent="0.3"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</row>
    <row r="248" spans="7:17" x14ac:dyDescent="0.3"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</row>
    <row r="249" spans="7:17" x14ac:dyDescent="0.3"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</row>
    <row r="250" spans="7:17" x14ac:dyDescent="0.3"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</row>
    <row r="251" spans="7:17" x14ac:dyDescent="0.3"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</row>
    <row r="252" spans="7:17" x14ac:dyDescent="0.3"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</row>
    <row r="253" spans="7:17" x14ac:dyDescent="0.3"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</row>
    <row r="254" spans="7:17" x14ac:dyDescent="0.3"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</row>
    <row r="255" spans="7:17" x14ac:dyDescent="0.3"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</row>
    <row r="256" spans="7:17" x14ac:dyDescent="0.3"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</row>
    <row r="257" spans="7:17" x14ac:dyDescent="0.3"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</row>
    <row r="258" spans="7:17" x14ac:dyDescent="0.3"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</row>
    <row r="259" spans="7:17" x14ac:dyDescent="0.3"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</row>
    <row r="260" spans="7:17" x14ac:dyDescent="0.3"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</row>
    <row r="261" spans="7:17" x14ac:dyDescent="0.3"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</row>
    <row r="262" spans="7:17" x14ac:dyDescent="0.3"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</row>
    <row r="263" spans="7:17" x14ac:dyDescent="0.3"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</row>
    <row r="264" spans="7:17" x14ac:dyDescent="0.3"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</row>
    <row r="265" spans="7:17" x14ac:dyDescent="0.3"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</row>
    <row r="266" spans="7:17" x14ac:dyDescent="0.3"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</row>
    <row r="267" spans="7:17" x14ac:dyDescent="0.3"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</row>
    <row r="268" spans="7:17" x14ac:dyDescent="0.3"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</row>
    <row r="269" spans="7:17" x14ac:dyDescent="0.3"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</row>
    <row r="270" spans="7:17" x14ac:dyDescent="0.3"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</row>
    <row r="271" spans="7:17" x14ac:dyDescent="0.3"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</row>
    <row r="272" spans="7:17" x14ac:dyDescent="0.3"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</row>
    <row r="273" spans="7:17" x14ac:dyDescent="0.3"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</row>
    <row r="274" spans="7:17" x14ac:dyDescent="0.3"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</row>
    <row r="275" spans="7:17" x14ac:dyDescent="0.3"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</row>
    <row r="276" spans="7:17" x14ac:dyDescent="0.3"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</row>
    <row r="277" spans="7:17" x14ac:dyDescent="0.3"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</row>
    <row r="278" spans="7:17" x14ac:dyDescent="0.3"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</row>
    <row r="279" spans="7:17" x14ac:dyDescent="0.3"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</row>
    <row r="280" spans="7:17" x14ac:dyDescent="0.3"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</row>
    <row r="281" spans="7:17" x14ac:dyDescent="0.3"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</row>
    <row r="282" spans="7:17" x14ac:dyDescent="0.3"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</row>
    <row r="283" spans="7:17" x14ac:dyDescent="0.3"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</row>
    <row r="284" spans="7:17" x14ac:dyDescent="0.3"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</row>
    <row r="285" spans="7:17" x14ac:dyDescent="0.3"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</row>
    <row r="286" spans="7:17" x14ac:dyDescent="0.3"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</row>
    <row r="287" spans="7:17" x14ac:dyDescent="0.3"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</row>
    <row r="288" spans="7:17" x14ac:dyDescent="0.3"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</row>
    <row r="289" spans="7:17" x14ac:dyDescent="0.3"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</row>
    <row r="290" spans="7:17" x14ac:dyDescent="0.3"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</row>
    <row r="291" spans="7:17" x14ac:dyDescent="0.3"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</row>
    <row r="292" spans="7:17" x14ac:dyDescent="0.3"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</row>
    <row r="293" spans="7:17" x14ac:dyDescent="0.3"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</row>
    <row r="294" spans="7:17" x14ac:dyDescent="0.3"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</row>
    <row r="295" spans="7:17" x14ac:dyDescent="0.3"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</row>
    <row r="296" spans="7:17" x14ac:dyDescent="0.3"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</row>
    <row r="297" spans="7:17" x14ac:dyDescent="0.3"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</row>
    <row r="298" spans="7:17" x14ac:dyDescent="0.3"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</row>
    <row r="299" spans="7:17" x14ac:dyDescent="0.3"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</row>
    <row r="300" spans="7:17" x14ac:dyDescent="0.3"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</row>
    <row r="301" spans="7:17" x14ac:dyDescent="0.3"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</row>
    <row r="302" spans="7:17" x14ac:dyDescent="0.3"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</row>
    <row r="303" spans="7:17" x14ac:dyDescent="0.3"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</row>
    <row r="304" spans="7:17" x14ac:dyDescent="0.3"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</row>
    <row r="305" spans="7:17" x14ac:dyDescent="0.3"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</row>
    <row r="306" spans="7:17" x14ac:dyDescent="0.3"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</row>
    <row r="307" spans="7:17" x14ac:dyDescent="0.3"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</row>
    <row r="308" spans="7:17" x14ac:dyDescent="0.3"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</row>
    <row r="309" spans="7:17" x14ac:dyDescent="0.3"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</row>
    <row r="310" spans="7:17" x14ac:dyDescent="0.3"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</row>
    <row r="311" spans="7:17" x14ac:dyDescent="0.3"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</row>
    <row r="312" spans="7:17" x14ac:dyDescent="0.3"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</row>
    <row r="313" spans="7:17" x14ac:dyDescent="0.3"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</row>
    <row r="314" spans="7:17" x14ac:dyDescent="0.3"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</row>
    <row r="315" spans="7:17" x14ac:dyDescent="0.3"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</row>
    <row r="316" spans="7:17" x14ac:dyDescent="0.3"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</row>
    <row r="317" spans="7:17" x14ac:dyDescent="0.3"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</row>
    <row r="318" spans="7:17" x14ac:dyDescent="0.3"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</row>
    <row r="319" spans="7:17" x14ac:dyDescent="0.3"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</row>
    <row r="320" spans="7:17" x14ac:dyDescent="0.3"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</row>
    <row r="321" spans="7:17" x14ac:dyDescent="0.3"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</row>
    <row r="322" spans="7:17" x14ac:dyDescent="0.3"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</row>
    <row r="323" spans="7:17" x14ac:dyDescent="0.3"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</row>
    <row r="324" spans="7:17" x14ac:dyDescent="0.3"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</row>
    <row r="325" spans="7:17" x14ac:dyDescent="0.3"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</row>
    <row r="326" spans="7:17" x14ac:dyDescent="0.3"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</row>
    <row r="327" spans="7:17" x14ac:dyDescent="0.3"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</row>
    <row r="328" spans="7:17" x14ac:dyDescent="0.3"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</row>
    <row r="329" spans="7:17" x14ac:dyDescent="0.3"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</row>
    <row r="330" spans="7:17" x14ac:dyDescent="0.3"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</row>
    <row r="331" spans="7:17" x14ac:dyDescent="0.3"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</row>
    <row r="332" spans="7:17" x14ac:dyDescent="0.3"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</row>
    <row r="333" spans="7:17" x14ac:dyDescent="0.3"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</row>
    <row r="334" spans="7:17" x14ac:dyDescent="0.3"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</row>
    <row r="335" spans="7:17" x14ac:dyDescent="0.3"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</row>
    <row r="336" spans="7:17" x14ac:dyDescent="0.3"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</row>
    <row r="337" spans="7:17" x14ac:dyDescent="0.3"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</row>
    <row r="338" spans="7:17" x14ac:dyDescent="0.3"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</row>
    <row r="339" spans="7:17" x14ac:dyDescent="0.3"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</row>
    <row r="340" spans="7:17" x14ac:dyDescent="0.3"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</row>
    <row r="341" spans="7:17" x14ac:dyDescent="0.3"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</row>
    <row r="342" spans="7:17" x14ac:dyDescent="0.3"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</row>
    <row r="343" spans="7:17" x14ac:dyDescent="0.3"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</row>
    <row r="344" spans="7:17" x14ac:dyDescent="0.3"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</row>
    <row r="345" spans="7:17" x14ac:dyDescent="0.3"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</row>
    <row r="346" spans="7:17" x14ac:dyDescent="0.3"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</row>
    <row r="347" spans="7:17" x14ac:dyDescent="0.3"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</row>
    <row r="348" spans="7:17" x14ac:dyDescent="0.3"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</row>
    <row r="349" spans="7:17" x14ac:dyDescent="0.3"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</row>
    <row r="350" spans="7:17" x14ac:dyDescent="0.3"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</row>
    <row r="351" spans="7:17" x14ac:dyDescent="0.3"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</row>
    <row r="352" spans="7:17" x14ac:dyDescent="0.3"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</row>
    <row r="353" spans="7:17" x14ac:dyDescent="0.3"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</row>
    <row r="354" spans="7:17" x14ac:dyDescent="0.3"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</row>
    <row r="355" spans="7:17" x14ac:dyDescent="0.3"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</row>
    <row r="356" spans="7:17" x14ac:dyDescent="0.3"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7:17" x14ac:dyDescent="0.3"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</row>
    <row r="358" spans="7:17" x14ac:dyDescent="0.3"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</row>
    <row r="359" spans="7:17" x14ac:dyDescent="0.3"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</row>
    <row r="360" spans="7:17" x14ac:dyDescent="0.3"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</row>
    <row r="361" spans="7:17" x14ac:dyDescent="0.3"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</row>
    <row r="362" spans="7:17" x14ac:dyDescent="0.3"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</row>
    <row r="363" spans="7:17" x14ac:dyDescent="0.3"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</row>
    <row r="364" spans="7:17" x14ac:dyDescent="0.3"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</row>
    <row r="365" spans="7:17" x14ac:dyDescent="0.3"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</row>
    <row r="366" spans="7:17" x14ac:dyDescent="0.3"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</row>
    <row r="367" spans="7:17" x14ac:dyDescent="0.3"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</row>
    <row r="368" spans="7:17" x14ac:dyDescent="0.3"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</row>
    <row r="369" spans="7:17" x14ac:dyDescent="0.3"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</row>
    <row r="370" spans="7:17" x14ac:dyDescent="0.3"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</row>
    <row r="371" spans="7:17" x14ac:dyDescent="0.3"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</row>
    <row r="372" spans="7:17" x14ac:dyDescent="0.3"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</row>
    <row r="373" spans="7:17" x14ac:dyDescent="0.3"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</row>
    <row r="374" spans="7:17" x14ac:dyDescent="0.3"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</row>
    <row r="375" spans="7:17" x14ac:dyDescent="0.3"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</row>
    <row r="376" spans="7:17" x14ac:dyDescent="0.3"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</row>
    <row r="377" spans="7:17" x14ac:dyDescent="0.3"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</row>
    <row r="378" spans="7:17" x14ac:dyDescent="0.3"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</row>
    <row r="379" spans="7:17" x14ac:dyDescent="0.3"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</row>
    <row r="380" spans="7:17" x14ac:dyDescent="0.3"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</row>
    <row r="381" spans="7:17" x14ac:dyDescent="0.3"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</row>
    <row r="382" spans="7:17" x14ac:dyDescent="0.3"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</row>
    <row r="383" spans="7:17" x14ac:dyDescent="0.3"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</row>
    <row r="384" spans="7:17" x14ac:dyDescent="0.3"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</row>
    <row r="385" spans="7:17" x14ac:dyDescent="0.3"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</row>
    <row r="386" spans="7:17" x14ac:dyDescent="0.3"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</row>
    <row r="387" spans="7:17" x14ac:dyDescent="0.3"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</row>
    <row r="388" spans="7:17" x14ac:dyDescent="0.3"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</row>
    <row r="389" spans="7:17" x14ac:dyDescent="0.3"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</row>
    <row r="390" spans="7:17" x14ac:dyDescent="0.3"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</row>
    <row r="391" spans="7:17" x14ac:dyDescent="0.3"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</row>
    <row r="392" spans="7:17" x14ac:dyDescent="0.3"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</row>
    <row r="393" spans="7:17" x14ac:dyDescent="0.3"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</row>
    <row r="394" spans="7:17" x14ac:dyDescent="0.3"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</row>
    <row r="395" spans="7:17" x14ac:dyDescent="0.3"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</row>
    <row r="396" spans="7:17" x14ac:dyDescent="0.3"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</row>
    <row r="397" spans="7:17" x14ac:dyDescent="0.3"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</row>
    <row r="398" spans="7:17" x14ac:dyDescent="0.3"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</row>
  </sheetData>
  <autoFilter ref="A2:F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3E89-90F7-4940-B0D6-6C307F03C8D0}">
  <sheetPr>
    <tabColor rgb="FF7030A0"/>
  </sheetPr>
  <dimension ref="A1:T1611"/>
  <sheetViews>
    <sheetView workbookViewId="0"/>
  </sheetViews>
  <sheetFormatPr baseColWidth="10" defaultRowHeight="14.4" x14ac:dyDescent="0.3"/>
  <cols>
    <col min="2" max="2" width="43.6640625" bestFit="1" customWidth="1"/>
    <col min="3" max="3" width="7.109375" style="11" customWidth="1"/>
    <col min="4" max="4" width="6" style="11" bestFit="1" customWidth="1"/>
    <col min="5" max="5" width="37.5546875" style="11" bestFit="1" customWidth="1"/>
    <col min="7" max="20" width="11.44140625" style="66"/>
  </cols>
  <sheetData>
    <row r="1" spans="1:6" x14ac:dyDescent="0.3">
      <c r="A1" s="66"/>
      <c r="B1" s="66"/>
      <c r="C1" s="67"/>
      <c r="D1" s="67"/>
      <c r="E1" s="67"/>
      <c r="F1" s="66"/>
    </row>
    <row r="2" spans="1:6" x14ac:dyDescent="0.3">
      <c r="A2" s="66"/>
      <c r="B2" s="66"/>
      <c r="C2" s="67"/>
      <c r="D2" s="67"/>
      <c r="E2" s="67"/>
      <c r="F2" s="66"/>
    </row>
    <row r="3" spans="1:6" ht="26.4" x14ac:dyDescent="0.3">
      <c r="A3" s="66"/>
      <c r="B3" s="83" t="s">
        <v>2499</v>
      </c>
      <c r="C3" s="67"/>
      <c r="D3" s="67"/>
      <c r="E3" s="67"/>
      <c r="F3" s="66"/>
    </row>
    <row r="4" spans="1:6" x14ac:dyDescent="0.3">
      <c r="A4" s="66"/>
      <c r="B4" s="66"/>
      <c r="C4" s="67"/>
      <c r="D4" s="67"/>
      <c r="E4" s="67"/>
      <c r="F4" s="66"/>
    </row>
    <row r="5" spans="1:6" x14ac:dyDescent="0.3">
      <c r="A5" s="66"/>
      <c r="B5" s="66"/>
      <c r="C5" s="67"/>
      <c r="D5" s="67"/>
      <c r="E5" s="67"/>
      <c r="F5" s="66"/>
    </row>
    <row r="6" spans="1:6" x14ac:dyDescent="0.3">
      <c r="A6" s="66"/>
      <c r="B6" s="66"/>
      <c r="C6" s="67"/>
      <c r="D6" s="67"/>
      <c r="E6" s="67"/>
      <c r="F6" s="66"/>
    </row>
    <row r="7" spans="1:6" x14ac:dyDescent="0.3">
      <c r="A7" s="66"/>
      <c r="B7" s="66"/>
      <c r="C7" s="67"/>
      <c r="D7" s="67"/>
      <c r="E7" s="67"/>
      <c r="F7" s="66"/>
    </row>
    <row r="8" spans="1:6" x14ac:dyDescent="0.3">
      <c r="A8" s="66"/>
      <c r="B8" s="66"/>
      <c r="C8" s="67"/>
      <c r="D8" s="67"/>
      <c r="E8" s="67"/>
      <c r="F8" s="66"/>
    </row>
    <row r="9" spans="1:6" x14ac:dyDescent="0.3">
      <c r="A9" s="66"/>
      <c r="B9" s="66"/>
      <c r="C9" s="67"/>
      <c r="D9" s="67"/>
      <c r="E9" s="67"/>
      <c r="F9" s="66"/>
    </row>
    <row r="10" spans="1:6" x14ac:dyDescent="0.3">
      <c r="A10" s="206" t="s">
        <v>735</v>
      </c>
      <c r="B10" s="206" t="s">
        <v>512</v>
      </c>
      <c r="C10" s="207" t="s">
        <v>525</v>
      </c>
      <c r="D10" s="207" t="s">
        <v>5</v>
      </c>
      <c r="E10" s="207" t="s">
        <v>736</v>
      </c>
      <c r="F10" s="207" t="s">
        <v>732</v>
      </c>
    </row>
    <row r="11" spans="1:6" x14ac:dyDescent="0.3">
      <c r="A11" s="208">
        <v>53410</v>
      </c>
      <c r="B11" s="208" t="s">
        <v>1917</v>
      </c>
      <c r="C11" s="209" t="s">
        <v>1888</v>
      </c>
      <c r="D11" s="209" t="s">
        <v>1914</v>
      </c>
      <c r="E11" s="209" t="s">
        <v>600</v>
      </c>
      <c r="F11" s="220">
        <f>IFERROR(VLOOKUP(A11,'R+S'!$G$2:$J$1600,4,0),0)</f>
        <v>2</v>
      </c>
    </row>
    <row r="12" spans="1:6" x14ac:dyDescent="0.3">
      <c r="A12" s="208">
        <v>53851</v>
      </c>
      <c r="B12" s="208" t="s">
        <v>780</v>
      </c>
      <c r="C12" s="209" t="s">
        <v>738</v>
      </c>
      <c r="D12" s="209" t="s">
        <v>774</v>
      </c>
      <c r="E12" s="209" t="s">
        <v>219</v>
      </c>
      <c r="F12" s="220">
        <f>IFERROR(VLOOKUP(A12,'R+S'!$G$2:$J$1600,4,0),0)</f>
        <v>1</v>
      </c>
    </row>
    <row r="13" spans="1:6" x14ac:dyDescent="0.3">
      <c r="A13" s="208">
        <v>53121</v>
      </c>
      <c r="B13" s="208" t="s">
        <v>998</v>
      </c>
      <c r="C13" s="209" t="s">
        <v>879</v>
      </c>
      <c r="D13" s="209" t="s">
        <v>994</v>
      </c>
      <c r="E13" s="209" t="s">
        <v>226</v>
      </c>
      <c r="F13" s="220">
        <f>IFERROR(VLOOKUP(A13,'R+S'!$G$2:$J$1600,4,0),0)</f>
        <v>1</v>
      </c>
    </row>
    <row r="14" spans="1:6" x14ac:dyDescent="0.3">
      <c r="A14" s="208">
        <v>5679</v>
      </c>
      <c r="B14" s="208" t="s">
        <v>1033</v>
      </c>
      <c r="C14" s="209" t="s">
        <v>1027</v>
      </c>
      <c r="D14" s="209" t="s">
        <v>1028</v>
      </c>
      <c r="E14" s="209" t="s">
        <v>231</v>
      </c>
      <c r="F14" s="220">
        <f>IFERROR(VLOOKUP(A14,'R+S'!$G$2:$J$1600,4,0),0)</f>
        <v>1</v>
      </c>
    </row>
    <row r="15" spans="1:6" x14ac:dyDescent="0.3">
      <c r="A15" s="208">
        <v>29197</v>
      </c>
      <c r="B15" s="208" t="s">
        <v>1046</v>
      </c>
      <c r="C15" s="209" t="s">
        <v>1027</v>
      </c>
      <c r="D15" s="209" t="s">
        <v>1040</v>
      </c>
      <c r="E15" s="209" t="s">
        <v>559</v>
      </c>
      <c r="F15" s="220">
        <f>IFERROR(VLOOKUP(A15,'R+S'!$G$2:$J$1600,4,0),0)</f>
        <v>1</v>
      </c>
    </row>
    <row r="16" spans="1:6" x14ac:dyDescent="0.3">
      <c r="A16" s="208">
        <v>54239</v>
      </c>
      <c r="B16" s="208" t="s">
        <v>1085</v>
      </c>
      <c r="C16" s="209" t="s">
        <v>1027</v>
      </c>
      <c r="D16" s="209" t="s">
        <v>1074</v>
      </c>
      <c r="E16" s="209" t="s">
        <v>232</v>
      </c>
      <c r="F16" s="220">
        <f>IFERROR(VLOOKUP(A16,'R+S'!$G$2:$J$1600,4,0),0)</f>
        <v>1</v>
      </c>
    </row>
    <row r="17" spans="1:6" x14ac:dyDescent="0.3">
      <c r="A17" s="208">
        <v>54178</v>
      </c>
      <c r="B17" s="208" t="s">
        <v>1180</v>
      </c>
      <c r="C17" s="209" t="s">
        <v>1140</v>
      </c>
      <c r="D17" s="209" t="s">
        <v>1174</v>
      </c>
      <c r="E17" s="209" t="s">
        <v>573</v>
      </c>
      <c r="F17" s="220">
        <f>IFERROR(VLOOKUP(A17,'R+S'!$G$2:$J$1600,4,0),0)</f>
        <v>1</v>
      </c>
    </row>
    <row r="18" spans="1:6" x14ac:dyDescent="0.3">
      <c r="A18" s="208">
        <v>54212</v>
      </c>
      <c r="B18" s="208" t="s">
        <v>1205</v>
      </c>
      <c r="C18" s="209" t="s">
        <v>1140</v>
      </c>
      <c r="D18" s="209" t="s">
        <v>1194</v>
      </c>
      <c r="E18" s="209" t="s">
        <v>235</v>
      </c>
      <c r="F18" s="220">
        <f>IFERROR(VLOOKUP(A18,'R+S'!$G$2:$J$1600,4,0),0)</f>
        <v>1</v>
      </c>
    </row>
    <row r="19" spans="1:6" x14ac:dyDescent="0.3">
      <c r="A19" s="208">
        <v>42286</v>
      </c>
      <c r="B19" s="208" t="s">
        <v>1223</v>
      </c>
      <c r="C19" s="209" t="s">
        <v>1140</v>
      </c>
      <c r="D19" s="209" t="s">
        <v>1222</v>
      </c>
      <c r="E19" s="209" t="s">
        <v>238</v>
      </c>
      <c r="F19" s="220">
        <f>IFERROR(VLOOKUP(A19,'R+S'!$G$2:$J$1600,4,0),0)</f>
        <v>1</v>
      </c>
    </row>
    <row r="20" spans="1:6" x14ac:dyDescent="0.3">
      <c r="A20" s="208">
        <v>53818</v>
      </c>
      <c r="B20" s="208" t="s">
        <v>1483</v>
      </c>
      <c r="C20" s="209" t="s">
        <v>1420</v>
      </c>
      <c r="D20" s="209" t="s">
        <v>1475</v>
      </c>
      <c r="E20" s="209" t="s">
        <v>252</v>
      </c>
      <c r="F20" s="220">
        <f>IFERROR(VLOOKUP(A20,'R+S'!$G$2:$J$1600,4,0),0)</f>
        <v>1</v>
      </c>
    </row>
    <row r="21" spans="1:6" x14ac:dyDescent="0.3">
      <c r="A21" s="208">
        <v>52159</v>
      </c>
      <c r="B21" s="208" t="s">
        <v>1874</v>
      </c>
      <c r="C21" s="209" t="s">
        <v>1747</v>
      </c>
      <c r="D21" s="209" t="s">
        <v>1866</v>
      </c>
      <c r="E21" s="209" t="s">
        <v>271</v>
      </c>
      <c r="F21" s="220">
        <f>IFERROR(VLOOKUP(A21,'R+S'!$G$2:$J$1600,4,0),0)</f>
        <v>1</v>
      </c>
    </row>
    <row r="22" spans="1:6" x14ac:dyDescent="0.3">
      <c r="A22" s="208">
        <v>6833</v>
      </c>
      <c r="B22" s="208" t="s">
        <v>1923</v>
      </c>
      <c r="C22" s="209" t="s">
        <v>1888</v>
      </c>
      <c r="D22" s="209" t="s">
        <v>1914</v>
      </c>
      <c r="E22" s="209" t="s">
        <v>600</v>
      </c>
      <c r="F22" s="220">
        <f>IFERROR(VLOOKUP(A22,'R+S'!$G$2:$J$1600,4,0),0)</f>
        <v>1</v>
      </c>
    </row>
    <row r="23" spans="1:6" x14ac:dyDescent="0.3">
      <c r="A23" s="208">
        <v>52929</v>
      </c>
      <c r="B23" s="208" t="s">
        <v>2270</v>
      </c>
      <c r="C23" s="209" t="s">
        <v>2229</v>
      </c>
      <c r="D23" s="209" t="s">
        <v>2267</v>
      </c>
      <c r="E23" s="209" t="s">
        <v>604</v>
      </c>
      <c r="F23" s="220">
        <f>IFERROR(VLOOKUP(A23,'R+S'!$G$2:$J$1600,4,0),0)</f>
        <v>1</v>
      </c>
    </row>
    <row r="24" spans="1:6" x14ac:dyDescent="0.3">
      <c r="A24" s="208">
        <v>52991</v>
      </c>
      <c r="B24" s="208" t="s">
        <v>2280</v>
      </c>
      <c r="C24" s="209" t="s">
        <v>2229</v>
      </c>
      <c r="D24" s="209" t="s">
        <v>2277</v>
      </c>
      <c r="E24" s="209" t="s">
        <v>305</v>
      </c>
      <c r="F24" s="220">
        <f>IFERROR(VLOOKUP(A24,'R+S'!$G$2:$J$1600,4,0),0)</f>
        <v>1</v>
      </c>
    </row>
    <row r="25" spans="1:6" x14ac:dyDescent="0.3">
      <c r="A25" s="208">
        <v>54163</v>
      </c>
      <c r="B25" s="208" t="s">
        <v>2452</v>
      </c>
      <c r="C25" s="209" t="s">
        <v>2399</v>
      </c>
      <c r="D25" s="209" t="s">
        <v>2441</v>
      </c>
      <c r="E25" s="209" t="s">
        <v>315</v>
      </c>
      <c r="F25" s="220">
        <f>IFERROR(VLOOKUP(A25,'R+S'!$G$2:$J$1600,4,0),0)</f>
        <v>1</v>
      </c>
    </row>
    <row r="26" spans="1:6" x14ac:dyDescent="0.3">
      <c r="A26" s="208">
        <v>54090</v>
      </c>
      <c r="B26" s="208" t="s">
        <v>1130</v>
      </c>
      <c r="C26" s="209" t="s">
        <v>1027</v>
      </c>
      <c r="D26" s="209" t="s">
        <v>1128</v>
      </c>
      <c r="E26" s="209" t="s">
        <v>230</v>
      </c>
      <c r="F26" s="220">
        <f>IFERROR(VLOOKUP(A26,'R+S'!$G$2:$J$1600,4,0),0)</f>
        <v>0</v>
      </c>
    </row>
    <row r="27" spans="1:6" x14ac:dyDescent="0.3">
      <c r="A27" s="208">
        <v>54195</v>
      </c>
      <c r="B27" s="208" t="s">
        <v>2436</v>
      </c>
      <c r="C27" s="209" t="s">
        <v>2399</v>
      </c>
      <c r="D27" s="209" t="s">
        <v>2431</v>
      </c>
      <c r="E27" s="209" t="s">
        <v>313</v>
      </c>
      <c r="F27" s="220">
        <f>IFERROR(VLOOKUP(A27,'R+S'!$G$2:$J$1600,4,0),0)</f>
        <v>1</v>
      </c>
    </row>
    <row r="28" spans="1:6" x14ac:dyDescent="0.3">
      <c r="A28" s="208">
        <v>58944</v>
      </c>
      <c r="B28" s="208" t="s">
        <v>2466</v>
      </c>
      <c r="C28" s="209" t="s">
        <v>2399</v>
      </c>
      <c r="D28" s="209" t="s">
        <v>2455</v>
      </c>
      <c r="E28" s="209" t="s">
        <v>316</v>
      </c>
      <c r="F28" s="220">
        <f>IFERROR(VLOOKUP(A28,'R+S'!$G$2:$J$1600,4,0),0)</f>
        <v>0</v>
      </c>
    </row>
    <row r="29" spans="1:6" x14ac:dyDescent="0.3">
      <c r="A29" s="208">
        <v>45075</v>
      </c>
      <c r="B29" s="208" t="s">
        <v>779</v>
      </c>
      <c r="C29" s="209" t="s">
        <v>738</v>
      </c>
      <c r="D29" s="209" t="s">
        <v>774</v>
      </c>
      <c r="E29" s="209" t="s">
        <v>219</v>
      </c>
      <c r="F29" s="220">
        <f>IFERROR(VLOOKUP(A29,'R+S'!$G$2:$J$1600,4,0),0)</f>
        <v>0</v>
      </c>
    </row>
    <row r="30" spans="1:6" x14ac:dyDescent="0.3">
      <c r="A30" s="208">
        <v>52768</v>
      </c>
      <c r="B30" s="208" t="s">
        <v>1058</v>
      </c>
      <c r="C30" s="209" t="s">
        <v>1027</v>
      </c>
      <c r="D30" s="209" t="s">
        <v>1055</v>
      </c>
      <c r="E30" s="209" t="s">
        <v>318</v>
      </c>
      <c r="F30" s="220">
        <f>IFERROR(VLOOKUP(A30,'R+S'!$G$2:$J$1600,4,0),0)</f>
        <v>0</v>
      </c>
    </row>
    <row r="31" spans="1:6" x14ac:dyDescent="0.3">
      <c r="A31" s="208">
        <v>10029</v>
      </c>
      <c r="B31" s="208" t="s">
        <v>2196</v>
      </c>
      <c r="C31" s="209" t="s">
        <v>2052</v>
      </c>
      <c r="D31" s="209" t="s">
        <v>2186</v>
      </c>
      <c r="E31" s="209" t="s">
        <v>297</v>
      </c>
      <c r="F31" s="220">
        <f>IFERROR(VLOOKUP(A31,'R+S'!$G$2:$J$1600,4,0),0)</f>
        <v>0</v>
      </c>
    </row>
    <row r="32" spans="1:6" x14ac:dyDescent="0.3">
      <c r="A32" s="208">
        <v>52863</v>
      </c>
      <c r="B32" s="208" t="s">
        <v>925</v>
      </c>
      <c r="C32" s="209" t="s">
        <v>879</v>
      </c>
      <c r="D32" s="209" t="s">
        <v>921</v>
      </c>
      <c r="E32" s="209" t="s">
        <v>225</v>
      </c>
      <c r="F32" s="220">
        <f>IFERROR(VLOOKUP(A32,'R+S'!$G$2:$J$1600,4,0),0)</f>
        <v>2</v>
      </c>
    </row>
    <row r="33" spans="1:6" x14ac:dyDescent="0.3">
      <c r="A33" s="208">
        <v>54196</v>
      </c>
      <c r="B33" s="208" t="s">
        <v>1962</v>
      </c>
      <c r="C33" s="209" t="s">
        <v>1888</v>
      </c>
      <c r="D33" s="209" t="s">
        <v>1955</v>
      </c>
      <c r="E33" s="209" t="s">
        <v>285</v>
      </c>
      <c r="F33" s="220">
        <f>IFERROR(VLOOKUP(A33,'R+S'!$G$2:$J$1600,4,0),0)</f>
        <v>0</v>
      </c>
    </row>
    <row r="34" spans="1:6" x14ac:dyDescent="0.3">
      <c r="A34" s="208">
        <v>7830</v>
      </c>
      <c r="B34" s="208" t="s">
        <v>2324</v>
      </c>
      <c r="C34" s="209" t="s">
        <v>2229</v>
      </c>
      <c r="D34" s="209" t="s">
        <v>2312</v>
      </c>
      <c r="E34" s="209" t="s">
        <v>299</v>
      </c>
      <c r="F34" s="220">
        <f>IFERROR(VLOOKUP(A34,'R+S'!$G$2:$J$1600,4,0),0)</f>
        <v>0</v>
      </c>
    </row>
    <row r="35" spans="1:6" x14ac:dyDescent="0.3">
      <c r="A35" s="208">
        <v>54027</v>
      </c>
      <c r="B35" s="208" t="s">
        <v>2474</v>
      </c>
      <c r="C35" s="209" t="s">
        <v>2399</v>
      </c>
      <c r="D35" s="209" t="s">
        <v>2473</v>
      </c>
      <c r="E35" s="209" t="s">
        <v>605</v>
      </c>
      <c r="F35" s="220">
        <f>IFERROR(VLOOKUP(A35,'R+S'!$G$2:$J$1600,4,0),0)</f>
        <v>0</v>
      </c>
    </row>
    <row r="36" spans="1:6" x14ac:dyDescent="0.3">
      <c r="A36" s="208">
        <v>20044</v>
      </c>
      <c r="B36" s="208" t="s">
        <v>752</v>
      </c>
      <c r="C36" s="209" t="s">
        <v>738</v>
      </c>
      <c r="D36" s="209" t="s">
        <v>751</v>
      </c>
      <c r="E36" s="209" t="s">
        <v>211</v>
      </c>
      <c r="F36" s="220">
        <f>IFERROR(VLOOKUP(A36,'R+S'!$G$2:$J$1600,4,0),0)</f>
        <v>0</v>
      </c>
    </row>
    <row r="37" spans="1:6" x14ac:dyDescent="0.3">
      <c r="A37" s="208">
        <v>2456</v>
      </c>
      <c r="B37" s="208" t="s">
        <v>815</v>
      </c>
      <c r="C37" s="209" t="s">
        <v>738</v>
      </c>
      <c r="D37" s="209" t="s">
        <v>811</v>
      </c>
      <c r="E37" s="209" t="s">
        <v>215</v>
      </c>
      <c r="F37" s="220">
        <f>IFERROR(VLOOKUP(A37,'R+S'!$G$2:$J$1600,4,0),0)</f>
        <v>0</v>
      </c>
    </row>
    <row r="38" spans="1:6" x14ac:dyDescent="0.3">
      <c r="A38" s="208">
        <v>53149</v>
      </c>
      <c r="B38" s="208" t="s">
        <v>831</v>
      </c>
      <c r="C38" s="209" t="s">
        <v>738</v>
      </c>
      <c r="D38" s="209" t="s">
        <v>825</v>
      </c>
      <c r="E38" s="209" t="s">
        <v>212</v>
      </c>
      <c r="F38" s="220">
        <f>IFERROR(VLOOKUP(A38,'R+S'!$G$2:$J$1600,4,0),0)</f>
        <v>0</v>
      </c>
    </row>
    <row r="39" spans="1:6" x14ac:dyDescent="0.3">
      <c r="A39" s="208">
        <v>52755</v>
      </c>
      <c r="B39" s="208" t="s">
        <v>849</v>
      </c>
      <c r="C39" s="209" t="s">
        <v>738</v>
      </c>
      <c r="D39" s="209" t="s">
        <v>843</v>
      </c>
      <c r="E39" s="209" t="s">
        <v>217</v>
      </c>
      <c r="F39" s="220">
        <f>IFERROR(VLOOKUP(A39,'R+S'!$G$2:$J$1600,4,0),0)</f>
        <v>0</v>
      </c>
    </row>
    <row r="40" spans="1:6" x14ac:dyDescent="0.3">
      <c r="A40" s="208">
        <v>53158</v>
      </c>
      <c r="B40" s="208" t="s">
        <v>858</v>
      </c>
      <c r="C40" s="209" t="s">
        <v>738</v>
      </c>
      <c r="D40" s="209" t="s">
        <v>854</v>
      </c>
      <c r="E40" s="209" t="s">
        <v>210</v>
      </c>
      <c r="F40" s="220">
        <f>IFERROR(VLOOKUP(A40,'R+S'!$G$2:$J$1600,4,0),0)</f>
        <v>0</v>
      </c>
    </row>
    <row r="41" spans="1:6" x14ac:dyDescent="0.3">
      <c r="A41" s="208">
        <v>52542</v>
      </c>
      <c r="B41" s="208" t="s">
        <v>884</v>
      </c>
      <c r="C41" s="209" t="s">
        <v>879</v>
      </c>
      <c r="D41" s="209" t="s">
        <v>880</v>
      </c>
      <c r="E41" s="209" t="s">
        <v>556</v>
      </c>
      <c r="F41" s="220">
        <f>IFERROR(VLOOKUP(A41,'R+S'!$G$2:$J$1600,4,0),0)</f>
        <v>0</v>
      </c>
    </row>
    <row r="42" spans="1:6" x14ac:dyDescent="0.3">
      <c r="A42" s="208">
        <v>40402</v>
      </c>
      <c r="B42" s="208" t="s">
        <v>905</v>
      </c>
      <c r="C42" s="209" t="s">
        <v>879</v>
      </c>
      <c r="D42" s="209" t="s">
        <v>895</v>
      </c>
      <c r="E42" s="209" t="s">
        <v>229</v>
      </c>
      <c r="F42" s="220">
        <f>IFERROR(VLOOKUP(A42,'R+S'!$G$2:$J$1600,4,0),0)</f>
        <v>0</v>
      </c>
    </row>
    <row r="43" spans="1:6" x14ac:dyDescent="0.3">
      <c r="A43" s="208">
        <v>52267</v>
      </c>
      <c r="B43" s="208" t="s">
        <v>922</v>
      </c>
      <c r="C43" s="209" t="s">
        <v>879</v>
      </c>
      <c r="D43" s="209" t="s">
        <v>921</v>
      </c>
      <c r="E43" s="209" t="s">
        <v>225</v>
      </c>
      <c r="F43" s="220">
        <f>IFERROR(VLOOKUP(A43,'R+S'!$G$2:$J$1600,4,0),0)</f>
        <v>0</v>
      </c>
    </row>
    <row r="44" spans="1:6" x14ac:dyDescent="0.3">
      <c r="A44" s="208">
        <v>54036</v>
      </c>
      <c r="B44" s="208" t="s">
        <v>926</v>
      </c>
      <c r="C44" s="209" t="s">
        <v>879</v>
      </c>
      <c r="D44" s="209" t="s">
        <v>921</v>
      </c>
      <c r="E44" s="209" t="s">
        <v>225</v>
      </c>
      <c r="F44" s="220">
        <f>IFERROR(VLOOKUP(A44,'R+S'!$G$2:$J$1600,4,0),0)</f>
        <v>0</v>
      </c>
    </row>
    <row r="45" spans="1:6" x14ac:dyDescent="0.3">
      <c r="A45" s="208">
        <v>52816</v>
      </c>
      <c r="B45" s="208" t="s">
        <v>961</v>
      </c>
      <c r="C45" s="209" t="s">
        <v>879</v>
      </c>
      <c r="D45" s="209" t="s">
        <v>960</v>
      </c>
      <c r="E45" s="209" t="s">
        <v>220</v>
      </c>
      <c r="F45" s="220">
        <f>IFERROR(VLOOKUP(A45,'R+S'!$G$2:$J$1600,4,0),0)</f>
        <v>0</v>
      </c>
    </row>
    <row r="46" spans="1:6" x14ac:dyDescent="0.3">
      <c r="A46" s="208">
        <v>53675</v>
      </c>
      <c r="B46" s="208" t="s">
        <v>967</v>
      </c>
      <c r="C46" s="209" t="s">
        <v>879</v>
      </c>
      <c r="D46" s="209" t="s">
        <v>960</v>
      </c>
      <c r="E46" s="209" t="s">
        <v>220</v>
      </c>
      <c r="F46" s="220">
        <f>IFERROR(VLOOKUP(A46,'R+S'!$G$2:$J$1600,4,0),0)</f>
        <v>0</v>
      </c>
    </row>
    <row r="47" spans="1:6" x14ac:dyDescent="0.3">
      <c r="A47" s="208">
        <v>7697</v>
      </c>
      <c r="B47" s="208" t="s">
        <v>1001</v>
      </c>
      <c r="C47" s="209" t="s">
        <v>879</v>
      </c>
      <c r="D47" s="209" t="s">
        <v>994</v>
      </c>
      <c r="E47" s="209" t="s">
        <v>226</v>
      </c>
      <c r="F47" s="220">
        <f>IFERROR(VLOOKUP(A47,'R+S'!$G$2:$J$1600,4,0),0)</f>
        <v>0</v>
      </c>
    </row>
    <row r="48" spans="1:6" x14ac:dyDescent="0.3">
      <c r="A48" s="208">
        <v>7676</v>
      </c>
      <c r="B48" s="208" t="s">
        <v>1018</v>
      </c>
      <c r="C48" s="209" t="s">
        <v>879</v>
      </c>
      <c r="D48" s="209" t="s">
        <v>1017</v>
      </c>
      <c r="E48" s="209" t="s">
        <v>222</v>
      </c>
      <c r="F48" s="220">
        <f>IFERROR(VLOOKUP(A48,'R+S'!$G$2:$J$1600,4,0),0)</f>
        <v>0</v>
      </c>
    </row>
    <row r="49" spans="1:6" x14ac:dyDescent="0.3">
      <c r="A49" s="208">
        <v>5247</v>
      </c>
      <c r="B49" s="208" t="s">
        <v>1030</v>
      </c>
      <c r="C49" s="209" t="s">
        <v>1027</v>
      </c>
      <c r="D49" s="209" t="s">
        <v>1028</v>
      </c>
      <c r="E49" s="209" t="s">
        <v>231</v>
      </c>
      <c r="F49" s="220">
        <f>IFERROR(VLOOKUP(A49,'R+S'!$G$2:$J$1600,4,0),0)</f>
        <v>0</v>
      </c>
    </row>
    <row r="50" spans="1:6" x14ac:dyDescent="0.3">
      <c r="A50" s="208">
        <v>53982</v>
      </c>
      <c r="B50" s="208" t="s">
        <v>1048</v>
      </c>
      <c r="C50" s="209" t="s">
        <v>1027</v>
      </c>
      <c r="D50" s="209" t="s">
        <v>1040</v>
      </c>
      <c r="E50" s="209" t="s">
        <v>559</v>
      </c>
      <c r="F50" s="220">
        <f>IFERROR(VLOOKUP(A50,'R+S'!$G$2:$J$1600,4,0),0)</f>
        <v>0</v>
      </c>
    </row>
    <row r="51" spans="1:6" x14ac:dyDescent="0.3">
      <c r="A51" s="208">
        <v>54227</v>
      </c>
      <c r="B51" s="208" t="s">
        <v>1084</v>
      </c>
      <c r="C51" s="209" t="s">
        <v>1027</v>
      </c>
      <c r="D51" s="209" t="s">
        <v>1074</v>
      </c>
      <c r="E51" s="209" t="s">
        <v>232</v>
      </c>
      <c r="F51" s="220">
        <f>IFERROR(VLOOKUP(A51,'R+S'!$G$2:$J$1600,4,0),0)</f>
        <v>0</v>
      </c>
    </row>
    <row r="52" spans="1:6" x14ac:dyDescent="0.3">
      <c r="A52" s="208">
        <v>2661</v>
      </c>
      <c r="B52" s="208" t="s">
        <v>1103</v>
      </c>
      <c r="C52" s="209" t="s">
        <v>1027</v>
      </c>
      <c r="D52" s="209" t="s">
        <v>1101</v>
      </c>
      <c r="E52" s="209" t="s">
        <v>233</v>
      </c>
      <c r="F52" s="220">
        <f>IFERROR(VLOOKUP(A52,'R+S'!$G$2:$J$1600,4,0),0)</f>
        <v>0</v>
      </c>
    </row>
    <row r="53" spans="1:6" x14ac:dyDescent="0.3">
      <c r="A53" s="208">
        <v>30371</v>
      </c>
      <c r="B53" s="208" t="s">
        <v>1160</v>
      </c>
      <c r="C53" s="209" t="s">
        <v>1140</v>
      </c>
      <c r="D53" s="209" t="s">
        <v>1153</v>
      </c>
      <c r="E53" s="209" t="s">
        <v>572</v>
      </c>
      <c r="F53" s="220">
        <f>IFERROR(VLOOKUP(A53,'R+S'!$G$2:$J$1600,4,0),0)</f>
        <v>0</v>
      </c>
    </row>
    <row r="54" spans="1:6" x14ac:dyDescent="0.3">
      <c r="A54" s="208">
        <v>52950</v>
      </c>
      <c r="B54" s="208" t="s">
        <v>1164</v>
      </c>
      <c r="C54" s="209" t="s">
        <v>1140</v>
      </c>
      <c r="D54" s="209" t="s">
        <v>1163</v>
      </c>
      <c r="E54" s="209" t="s">
        <v>242</v>
      </c>
      <c r="F54" s="220">
        <f>IFERROR(VLOOKUP(A54,'R+S'!$G$2:$J$1600,4,0),0)</f>
        <v>2</v>
      </c>
    </row>
    <row r="55" spans="1:6" x14ac:dyDescent="0.3">
      <c r="A55" s="208">
        <v>53679</v>
      </c>
      <c r="B55" s="208" t="s">
        <v>1173</v>
      </c>
      <c r="C55" s="209" t="s">
        <v>1140</v>
      </c>
      <c r="D55" s="209" t="s">
        <v>1174</v>
      </c>
      <c r="E55" s="209" t="s">
        <v>573</v>
      </c>
      <c r="F55" s="220">
        <f>IFERROR(VLOOKUP(A55,'R+S'!$G$2:$J$1600,4,0),0)</f>
        <v>0</v>
      </c>
    </row>
    <row r="56" spans="1:6" x14ac:dyDescent="0.3">
      <c r="A56" s="208">
        <v>29016</v>
      </c>
      <c r="B56" s="208" t="s">
        <v>1177</v>
      </c>
      <c r="C56" s="209" t="s">
        <v>1140</v>
      </c>
      <c r="D56" s="209" t="s">
        <v>1174</v>
      </c>
      <c r="E56" s="209" t="s">
        <v>573</v>
      </c>
      <c r="F56" s="220">
        <f>IFERROR(VLOOKUP(A56,'R+S'!$G$2:$J$1600,4,0),0)</f>
        <v>0</v>
      </c>
    </row>
    <row r="57" spans="1:6" x14ac:dyDescent="0.3">
      <c r="A57" s="208">
        <v>40536</v>
      </c>
      <c r="B57" s="208" t="s">
        <v>1195</v>
      </c>
      <c r="C57" s="209" t="s">
        <v>1140</v>
      </c>
      <c r="D57" s="209" t="s">
        <v>1194</v>
      </c>
      <c r="E57" s="209" t="s">
        <v>235</v>
      </c>
      <c r="F57" s="220">
        <f>IFERROR(VLOOKUP(A57,'R+S'!$G$2:$J$1600,4,0),0)</f>
        <v>0</v>
      </c>
    </row>
    <row r="58" spans="1:6" x14ac:dyDescent="0.3">
      <c r="A58" s="208">
        <v>52597</v>
      </c>
      <c r="B58" s="208" t="s">
        <v>1237</v>
      </c>
      <c r="C58" s="209" t="s">
        <v>1140</v>
      </c>
      <c r="D58" s="209" t="s">
        <v>1235</v>
      </c>
      <c r="E58" s="209" t="s">
        <v>237</v>
      </c>
      <c r="F58" s="220">
        <f>IFERROR(VLOOKUP(A58,'R+S'!$G$2:$J$1600,4,0),0)</f>
        <v>0</v>
      </c>
    </row>
    <row r="59" spans="1:6" x14ac:dyDescent="0.3">
      <c r="A59" s="208">
        <v>52682</v>
      </c>
      <c r="B59" s="208" t="s">
        <v>1238</v>
      </c>
      <c r="C59" s="209" t="s">
        <v>1140</v>
      </c>
      <c r="D59" s="209" t="s">
        <v>1235</v>
      </c>
      <c r="E59" s="209" t="s">
        <v>237</v>
      </c>
      <c r="F59" s="220">
        <f>IFERROR(VLOOKUP(A59,'R+S'!$G$2:$J$1600,4,0),0)</f>
        <v>0</v>
      </c>
    </row>
    <row r="60" spans="1:6" x14ac:dyDescent="0.3">
      <c r="A60" s="208">
        <v>52734</v>
      </c>
      <c r="B60" s="208" t="s">
        <v>1285</v>
      </c>
      <c r="C60" s="209" t="s">
        <v>1282</v>
      </c>
      <c r="D60" s="209" t="s">
        <v>1283</v>
      </c>
      <c r="E60" s="209" t="s">
        <v>249</v>
      </c>
      <c r="F60" s="220">
        <f>IFERROR(VLOOKUP(A60,'R+S'!$G$2:$J$1600,4,0),0)</f>
        <v>0</v>
      </c>
    </row>
    <row r="61" spans="1:6" x14ac:dyDescent="0.3">
      <c r="A61" s="208">
        <v>53213</v>
      </c>
      <c r="B61" s="208" t="s">
        <v>1351</v>
      </c>
      <c r="C61" s="209" t="s">
        <v>1282</v>
      </c>
      <c r="D61" s="209" t="s">
        <v>1344</v>
      </c>
      <c r="E61" s="209" t="s">
        <v>245</v>
      </c>
      <c r="F61" s="220">
        <f>IFERROR(VLOOKUP(A61,'R+S'!$G$2:$J$1600,4,0),0)</f>
        <v>0</v>
      </c>
    </row>
    <row r="62" spans="1:6" x14ac:dyDescent="0.3">
      <c r="A62" s="208">
        <v>50209</v>
      </c>
      <c r="B62" s="208" t="s">
        <v>1408</v>
      </c>
      <c r="C62" s="209" t="s">
        <v>1282</v>
      </c>
      <c r="D62" s="209" t="s">
        <v>1407</v>
      </c>
      <c r="E62" s="209" t="s">
        <v>588</v>
      </c>
      <c r="F62" s="220">
        <f>IFERROR(VLOOKUP(A62,'R+S'!$G$2:$J$1600,4,0),0)</f>
        <v>0</v>
      </c>
    </row>
    <row r="63" spans="1:6" x14ac:dyDescent="0.3">
      <c r="A63" s="208">
        <v>50210</v>
      </c>
      <c r="B63" s="208" t="s">
        <v>1415</v>
      </c>
      <c r="C63" s="209" t="s">
        <v>1282</v>
      </c>
      <c r="D63" s="209" t="s">
        <v>1407</v>
      </c>
      <c r="E63" s="209" t="s">
        <v>588</v>
      </c>
      <c r="F63" s="220">
        <f>IFERROR(VLOOKUP(A63,'R+S'!$G$2:$J$1600,4,0),0)</f>
        <v>0</v>
      </c>
    </row>
    <row r="64" spans="1:6" x14ac:dyDescent="0.3">
      <c r="A64" s="208">
        <v>7105</v>
      </c>
      <c r="B64" s="208" t="s">
        <v>1418</v>
      </c>
      <c r="C64" s="209" t="s">
        <v>1282</v>
      </c>
      <c r="D64" s="209" t="s">
        <v>1407</v>
      </c>
      <c r="E64" s="209" t="s">
        <v>588</v>
      </c>
      <c r="F64" s="220">
        <f>IFERROR(VLOOKUP(A64,'R+S'!$G$2:$J$1600,4,0),0)</f>
        <v>0</v>
      </c>
    </row>
    <row r="65" spans="1:6" x14ac:dyDescent="0.3">
      <c r="A65" s="208">
        <v>1586</v>
      </c>
      <c r="B65" s="208" t="s">
        <v>1442</v>
      </c>
      <c r="C65" s="209" t="s">
        <v>1420</v>
      </c>
      <c r="D65" s="209" t="s">
        <v>1443</v>
      </c>
      <c r="E65" s="209" t="s">
        <v>562</v>
      </c>
      <c r="F65" s="220">
        <f>IFERROR(VLOOKUP(A65,'R+S'!$G$2:$J$1600,4,0),0)</f>
        <v>0</v>
      </c>
    </row>
    <row r="66" spans="1:6" x14ac:dyDescent="0.3">
      <c r="A66" s="208">
        <v>42253</v>
      </c>
      <c r="B66" s="208" t="s">
        <v>1467</v>
      </c>
      <c r="C66" s="209" t="s">
        <v>1420</v>
      </c>
      <c r="D66" s="209" t="s">
        <v>1465</v>
      </c>
      <c r="E66" s="209" t="s">
        <v>257</v>
      </c>
      <c r="F66" s="220">
        <f>IFERROR(VLOOKUP(A66,'R+S'!$G$2:$J$1600,4,0),0)</f>
        <v>0</v>
      </c>
    </row>
    <row r="67" spans="1:6" x14ac:dyDescent="0.3">
      <c r="A67" s="208">
        <v>40337</v>
      </c>
      <c r="B67" s="208" t="s">
        <v>1476</v>
      </c>
      <c r="C67" s="209" t="s">
        <v>1420</v>
      </c>
      <c r="D67" s="209" t="s">
        <v>1475</v>
      </c>
      <c r="E67" s="209" t="s">
        <v>252</v>
      </c>
      <c r="F67" s="220">
        <f>IFERROR(VLOOKUP(A67,'R+S'!$G$2:$J$1600,4,0),0)</f>
        <v>0</v>
      </c>
    </row>
    <row r="68" spans="1:6" x14ac:dyDescent="0.3">
      <c r="A68" s="208">
        <v>52099</v>
      </c>
      <c r="B68" s="208" t="s">
        <v>1512</v>
      </c>
      <c r="C68" s="209" t="s">
        <v>1420</v>
      </c>
      <c r="D68" s="209" t="s">
        <v>1507</v>
      </c>
      <c r="E68" s="209" t="s">
        <v>253</v>
      </c>
      <c r="F68" s="220">
        <f>IFERROR(VLOOKUP(A68,'R+S'!$G$2:$J$1600,4,0),0)</f>
        <v>0</v>
      </c>
    </row>
    <row r="69" spans="1:6" x14ac:dyDescent="0.3">
      <c r="A69" s="208">
        <v>54070</v>
      </c>
      <c r="B69" s="208" t="s">
        <v>1523</v>
      </c>
      <c r="C69" s="209" t="s">
        <v>1420</v>
      </c>
      <c r="D69" s="209" t="s">
        <v>1517</v>
      </c>
      <c r="E69" s="209" t="s">
        <v>258</v>
      </c>
      <c r="F69" s="220">
        <f>IFERROR(VLOOKUP(A69,'R+S'!$G$2:$J$1600,4,0),0)</f>
        <v>0</v>
      </c>
    </row>
    <row r="70" spans="1:6" x14ac:dyDescent="0.3">
      <c r="A70" s="208">
        <v>40432</v>
      </c>
      <c r="B70" s="208" t="s">
        <v>1544</v>
      </c>
      <c r="C70" s="209" t="s">
        <v>1420</v>
      </c>
      <c r="D70" s="209" t="s">
        <v>1539</v>
      </c>
      <c r="E70" s="209" t="s">
        <v>188</v>
      </c>
      <c r="F70" s="220">
        <f>IFERROR(VLOOKUP(A70,'R+S'!$G$2:$J$1600,4,0),0)</f>
        <v>0</v>
      </c>
    </row>
    <row r="71" spans="1:6" x14ac:dyDescent="0.3">
      <c r="A71" s="208">
        <v>4997</v>
      </c>
      <c r="B71" s="208" t="s">
        <v>1546</v>
      </c>
      <c r="C71" s="209" t="s">
        <v>1420</v>
      </c>
      <c r="D71" s="209" t="s">
        <v>1539</v>
      </c>
      <c r="E71" s="209" t="s">
        <v>188</v>
      </c>
      <c r="F71" s="220">
        <f>IFERROR(VLOOKUP(A71,'R+S'!$G$2:$J$1600,4,0),0)</f>
        <v>0</v>
      </c>
    </row>
    <row r="72" spans="1:6" x14ac:dyDescent="0.3">
      <c r="A72" s="208">
        <v>52409</v>
      </c>
      <c r="B72" s="208" t="s">
        <v>1556</v>
      </c>
      <c r="C72" s="209" t="s">
        <v>1420</v>
      </c>
      <c r="D72" s="209" t="s">
        <v>1552</v>
      </c>
      <c r="E72" s="209" t="s">
        <v>594</v>
      </c>
      <c r="F72" s="220">
        <f>IFERROR(VLOOKUP(A72,'R+S'!$G$2:$J$1600,4,0),0)</f>
        <v>0</v>
      </c>
    </row>
    <row r="73" spans="1:6" x14ac:dyDescent="0.3">
      <c r="A73" s="208">
        <v>52566</v>
      </c>
      <c r="B73" s="208" t="s">
        <v>1566</v>
      </c>
      <c r="C73" s="209" t="s">
        <v>1420</v>
      </c>
      <c r="D73" s="209" t="s">
        <v>1563</v>
      </c>
      <c r="E73" s="209" t="s">
        <v>255</v>
      </c>
      <c r="F73" s="220">
        <f>IFERROR(VLOOKUP(A73,'R+S'!$G$2:$J$1600,4,0),0)</f>
        <v>0</v>
      </c>
    </row>
    <row r="74" spans="1:6" x14ac:dyDescent="0.3">
      <c r="A74" s="208">
        <v>53250</v>
      </c>
      <c r="B74" s="208" t="s">
        <v>1593</v>
      </c>
      <c r="C74" s="209" t="s">
        <v>1574</v>
      </c>
      <c r="D74" s="209" t="s">
        <v>1587</v>
      </c>
      <c r="E74" s="209" t="s">
        <v>261</v>
      </c>
      <c r="F74" s="220">
        <f>IFERROR(VLOOKUP(A74,'R+S'!$G$2:$J$1600,4,0),0)</f>
        <v>1</v>
      </c>
    </row>
    <row r="75" spans="1:6" x14ac:dyDescent="0.3">
      <c r="A75" s="208">
        <v>40383</v>
      </c>
      <c r="B75" s="208" t="s">
        <v>1618</v>
      </c>
      <c r="C75" s="209" t="s">
        <v>1574</v>
      </c>
      <c r="D75" s="209" t="s">
        <v>1612</v>
      </c>
      <c r="E75" s="209" t="s">
        <v>268</v>
      </c>
      <c r="F75" s="220">
        <f>IFERROR(VLOOKUP(A75,'R+S'!$G$2:$J$1600,4,0),0)</f>
        <v>0</v>
      </c>
    </row>
    <row r="76" spans="1:6" x14ac:dyDescent="0.3">
      <c r="A76" s="208">
        <v>9729</v>
      </c>
      <c r="B76" s="208" t="s">
        <v>1624</v>
      </c>
      <c r="C76" s="209" t="s">
        <v>1574</v>
      </c>
      <c r="D76" s="209" t="s">
        <v>1612</v>
      </c>
      <c r="E76" s="209" t="s">
        <v>268</v>
      </c>
      <c r="F76" s="220">
        <f>IFERROR(VLOOKUP(A76,'R+S'!$G$2:$J$1600,4,0),0)</f>
        <v>0</v>
      </c>
    </row>
    <row r="77" spans="1:6" x14ac:dyDescent="0.3">
      <c r="A77" s="208">
        <v>3286</v>
      </c>
      <c r="B77" s="208" t="s">
        <v>1645</v>
      </c>
      <c r="C77" s="209" t="s">
        <v>1574</v>
      </c>
      <c r="D77" s="209" t="s">
        <v>1637</v>
      </c>
      <c r="E77" s="209" t="s">
        <v>263</v>
      </c>
      <c r="F77" s="220">
        <f>IFERROR(VLOOKUP(A77,'R+S'!$G$2:$J$1600,4,0),0)</f>
        <v>0</v>
      </c>
    </row>
    <row r="78" spans="1:6" x14ac:dyDescent="0.3">
      <c r="A78" s="208">
        <v>9890</v>
      </c>
      <c r="B78" s="208" t="s">
        <v>1673</v>
      </c>
      <c r="C78" s="209" t="s">
        <v>1574</v>
      </c>
      <c r="D78" s="209" t="s">
        <v>1663</v>
      </c>
      <c r="E78" s="209" t="s">
        <v>597</v>
      </c>
      <c r="F78" s="220">
        <f>IFERROR(VLOOKUP(A78,'R+S'!$G$2:$J$1600,4,0),0)</f>
        <v>0</v>
      </c>
    </row>
    <row r="79" spans="1:6" x14ac:dyDescent="0.3">
      <c r="A79" s="208">
        <v>53953</v>
      </c>
      <c r="B79" s="208" t="s">
        <v>1753</v>
      </c>
      <c r="C79" s="209" t="s">
        <v>1747</v>
      </c>
      <c r="D79" s="209" t="s">
        <v>1748</v>
      </c>
      <c r="E79" s="209" t="s">
        <v>278</v>
      </c>
      <c r="F79" s="220">
        <f>IFERROR(VLOOKUP(A79,'R+S'!$G$2:$J$1600,4,0),0)</f>
        <v>0</v>
      </c>
    </row>
    <row r="80" spans="1:6" x14ac:dyDescent="0.3">
      <c r="A80" s="208">
        <v>54185</v>
      </c>
      <c r="B80" s="208" t="s">
        <v>1882</v>
      </c>
      <c r="C80" s="209" t="s">
        <v>1747</v>
      </c>
      <c r="D80" s="209" t="s">
        <v>1877</v>
      </c>
      <c r="E80" s="209" t="s">
        <v>270</v>
      </c>
      <c r="F80" s="220">
        <f>IFERROR(VLOOKUP(A80,'R+S'!$G$2:$J$1600,4,0),0)</f>
        <v>0</v>
      </c>
    </row>
    <row r="81" spans="1:6" x14ac:dyDescent="0.3">
      <c r="A81" s="208">
        <v>388</v>
      </c>
      <c r="B81" s="208" t="s">
        <v>1893</v>
      </c>
      <c r="C81" s="209" t="s">
        <v>1888</v>
      </c>
      <c r="D81" s="209" t="s">
        <v>1889</v>
      </c>
      <c r="E81" s="209" t="s">
        <v>286</v>
      </c>
      <c r="F81" s="220">
        <f>IFERROR(VLOOKUP(A81,'R+S'!$G$2:$J$1600,4,0),0)</f>
        <v>0</v>
      </c>
    </row>
    <row r="82" spans="1:6" x14ac:dyDescent="0.3">
      <c r="A82" s="208">
        <v>52718</v>
      </c>
      <c r="B82" s="208" t="s">
        <v>1985</v>
      </c>
      <c r="C82" s="209" t="s">
        <v>1888</v>
      </c>
      <c r="D82" s="209" t="s">
        <v>1980</v>
      </c>
      <c r="E82" s="209" t="s">
        <v>283</v>
      </c>
      <c r="F82" s="220">
        <f>IFERROR(VLOOKUP(A82,'R+S'!$G$2:$J$1600,4,0),0)</f>
        <v>0</v>
      </c>
    </row>
    <row r="83" spans="1:6" x14ac:dyDescent="0.3">
      <c r="A83" s="208">
        <v>9299</v>
      </c>
      <c r="B83" s="208" t="s">
        <v>2007</v>
      </c>
      <c r="C83" s="209" t="s">
        <v>1888</v>
      </c>
      <c r="D83" s="209" t="s">
        <v>1993</v>
      </c>
      <c r="E83" s="209" t="s">
        <v>601</v>
      </c>
      <c r="F83" s="220">
        <f>IFERROR(VLOOKUP(A83,'R+S'!$G$2:$J$1600,4,0),0)</f>
        <v>0</v>
      </c>
    </row>
    <row r="84" spans="1:6" x14ac:dyDescent="0.3">
      <c r="A84" s="208">
        <v>53549</v>
      </c>
      <c r="B84" s="208" t="s">
        <v>2048</v>
      </c>
      <c r="C84" s="209" t="s">
        <v>1888</v>
      </c>
      <c r="D84" s="209" t="s">
        <v>2044</v>
      </c>
      <c r="E84" s="209" t="s">
        <v>280</v>
      </c>
      <c r="F84" s="220">
        <f>IFERROR(VLOOKUP(A84,'R+S'!$G$2:$J$1600,4,0),0)</f>
        <v>0</v>
      </c>
    </row>
    <row r="85" spans="1:6" x14ac:dyDescent="0.3">
      <c r="A85" s="208">
        <v>54119</v>
      </c>
      <c r="B85" s="208" t="s">
        <v>2097</v>
      </c>
      <c r="C85" s="209" t="s">
        <v>2052</v>
      </c>
      <c r="D85" s="209" t="s">
        <v>2093</v>
      </c>
      <c r="E85" s="209" t="s">
        <v>298</v>
      </c>
      <c r="F85" s="220">
        <f>IFERROR(VLOOKUP(A85,'R+S'!$G$2:$J$1600,4,0),0)</f>
        <v>0</v>
      </c>
    </row>
    <row r="86" spans="1:6" x14ac:dyDescent="0.3">
      <c r="A86" s="208">
        <v>4541</v>
      </c>
      <c r="B86" s="208" t="s">
        <v>2123</v>
      </c>
      <c r="C86" s="209" t="s">
        <v>2052</v>
      </c>
      <c r="D86" s="209" t="s">
        <v>2124</v>
      </c>
      <c r="E86" s="209" t="s">
        <v>296</v>
      </c>
      <c r="F86" s="220">
        <f>IFERROR(VLOOKUP(A86,'R+S'!$G$2:$J$1600,4,0),0)</f>
        <v>0</v>
      </c>
    </row>
    <row r="87" spans="1:6" x14ac:dyDescent="0.3">
      <c r="A87" s="208">
        <v>54154</v>
      </c>
      <c r="B87" s="208" t="s">
        <v>2129</v>
      </c>
      <c r="C87" s="209" t="s">
        <v>2052</v>
      </c>
      <c r="D87" s="209" t="s">
        <v>2124</v>
      </c>
      <c r="E87" s="209" t="s">
        <v>296</v>
      </c>
      <c r="F87" s="220">
        <f>IFERROR(VLOOKUP(A87,'R+S'!$G$2:$J$1600,4,0),0)</f>
        <v>0</v>
      </c>
    </row>
    <row r="88" spans="1:6" x14ac:dyDescent="0.3">
      <c r="A88" s="208">
        <v>2949</v>
      </c>
      <c r="B88" s="208" t="s">
        <v>2164</v>
      </c>
      <c r="C88" s="209" t="s">
        <v>2052</v>
      </c>
      <c r="D88" s="209" t="s">
        <v>2161</v>
      </c>
      <c r="E88" s="209" t="s">
        <v>293</v>
      </c>
      <c r="F88" s="220">
        <f>IFERROR(VLOOKUP(A88,'R+S'!$G$2:$J$1600,4,0),0)</f>
        <v>0</v>
      </c>
    </row>
    <row r="89" spans="1:6" x14ac:dyDescent="0.3">
      <c r="A89" s="208">
        <v>2498</v>
      </c>
      <c r="B89" s="208" t="s">
        <v>2218</v>
      </c>
      <c r="C89" s="209" t="s">
        <v>2052</v>
      </c>
      <c r="D89" s="209" t="s">
        <v>2214</v>
      </c>
      <c r="E89" s="209" t="s">
        <v>289</v>
      </c>
      <c r="F89" s="220">
        <f>IFERROR(VLOOKUP(A89,'R+S'!$G$2:$J$1600,4,0),0)</f>
        <v>0</v>
      </c>
    </row>
    <row r="90" spans="1:6" x14ac:dyDescent="0.3">
      <c r="A90" s="208">
        <v>6412</v>
      </c>
      <c r="B90" s="208" t="s">
        <v>2222</v>
      </c>
      <c r="C90" s="209" t="s">
        <v>2052</v>
      </c>
      <c r="D90" s="209" t="s">
        <v>2214</v>
      </c>
      <c r="E90" s="209" t="s">
        <v>289</v>
      </c>
      <c r="F90" s="220">
        <f>IFERROR(VLOOKUP(A90,'R+S'!$G$2:$J$1600,4,0),0)</f>
        <v>0</v>
      </c>
    </row>
    <row r="91" spans="1:6" x14ac:dyDescent="0.3">
      <c r="A91" s="208">
        <v>11368</v>
      </c>
      <c r="B91" s="208" t="s">
        <v>2228</v>
      </c>
      <c r="C91" s="209" t="s">
        <v>2229</v>
      </c>
      <c r="D91" s="209" t="s">
        <v>2230</v>
      </c>
      <c r="E91" s="209" t="s">
        <v>301</v>
      </c>
      <c r="F91" s="220">
        <f>IFERROR(VLOOKUP(A91,'R+S'!$G$2:$J$1600,4,0),0)</f>
        <v>0</v>
      </c>
    </row>
    <row r="92" spans="1:6" x14ac:dyDescent="0.3">
      <c r="A92" s="208">
        <v>637</v>
      </c>
      <c r="B92" s="208" t="s">
        <v>2286</v>
      </c>
      <c r="C92" s="209" t="s">
        <v>2229</v>
      </c>
      <c r="D92" s="209" t="s">
        <v>2277</v>
      </c>
      <c r="E92" s="209" t="s">
        <v>305</v>
      </c>
      <c r="F92" s="220">
        <f>IFERROR(VLOOKUP(A92,'R+S'!$G$2:$J$1600,4,0),0)</f>
        <v>0</v>
      </c>
    </row>
    <row r="93" spans="1:6" x14ac:dyDescent="0.3">
      <c r="A93" s="208">
        <v>53059</v>
      </c>
      <c r="B93" s="208" t="s">
        <v>2293</v>
      </c>
      <c r="C93" s="209" t="s">
        <v>2229</v>
      </c>
      <c r="D93" s="209" t="s">
        <v>2288</v>
      </c>
      <c r="E93" s="209" t="s">
        <v>310</v>
      </c>
      <c r="F93" s="220">
        <f>IFERROR(VLOOKUP(A93,'R+S'!$G$2:$J$1600,4,0),0)</f>
        <v>0</v>
      </c>
    </row>
    <row r="94" spans="1:6" x14ac:dyDescent="0.3">
      <c r="A94" s="208">
        <v>53867</v>
      </c>
      <c r="B94" s="208" t="s">
        <v>2294</v>
      </c>
      <c r="C94" s="209" t="s">
        <v>2229</v>
      </c>
      <c r="D94" s="209" t="s">
        <v>2288</v>
      </c>
      <c r="E94" s="209" t="s">
        <v>310</v>
      </c>
      <c r="F94" s="220">
        <f>IFERROR(VLOOKUP(A94,'R+S'!$G$2:$J$1600,4,0),0)</f>
        <v>0</v>
      </c>
    </row>
    <row r="95" spans="1:6" x14ac:dyDescent="0.3">
      <c r="A95" s="208">
        <v>6302</v>
      </c>
      <c r="B95" s="208" t="s">
        <v>2297</v>
      </c>
      <c r="C95" s="209" t="s">
        <v>2229</v>
      </c>
      <c r="D95" s="209" t="s">
        <v>2288</v>
      </c>
      <c r="E95" s="209" t="s">
        <v>310</v>
      </c>
      <c r="F95" s="220">
        <f>IFERROR(VLOOKUP(A95,'R+S'!$G$2:$J$1600,4,0),0)</f>
        <v>0</v>
      </c>
    </row>
    <row r="96" spans="1:6" x14ac:dyDescent="0.3">
      <c r="A96" s="208">
        <v>53614</v>
      </c>
      <c r="B96" s="208" t="s">
        <v>2313</v>
      </c>
      <c r="C96" s="209" t="s">
        <v>2229</v>
      </c>
      <c r="D96" s="209" t="s">
        <v>2312</v>
      </c>
      <c r="E96" s="209" t="s">
        <v>299</v>
      </c>
      <c r="F96" s="220">
        <f>IFERROR(VLOOKUP(A96,'R+S'!$G$2:$J$1600,4,0),0)</f>
        <v>0</v>
      </c>
    </row>
    <row r="97" spans="1:6" x14ac:dyDescent="0.3">
      <c r="A97" s="208">
        <v>52381</v>
      </c>
      <c r="B97" s="208" t="s">
        <v>2344</v>
      </c>
      <c r="C97" s="209" t="s">
        <v>2229</v>
      </c>
      <c r="D97" s="209" t="s">
        <v>2340</v>
      </c>
      <c r="E97" s="209" t="s">
        <v>300</v>
      </c>
      <c r="F97" s="220">
        <f>IFERROR(VLOOKUP(A97,'R+S'!$G$2:$J$1600,4,0),0)</f>
        <v>1</v>
      </c>
    </row>
    <row r="98" spans="1:6" x14ac:dyDescent="0.3">
      <c r="A98" s="208">
        <v>2353</v>
      </c>
      <c r="B98" s="208" t="s">
        <v>2346</v>
      </c>
      <c r="C98" s="209" t="s">
        <v>2229</v>
      </c>
      <c r="D98" s="209" t="s">
        <v>2340</v>
      </c>
      <c r="E98" s="209" t="s">
        <v>300</v>
      </c>
      <c r="F98" s="220">
        <f>IFERROR(VLOOKUP(A98,'R+S'!$G$2:$J$1600,4,0),0)</f>
        <v>0</v>
      </c>
    </row>
    <row r="99" spans="1:6" x14ac:dyDescent="0.3">
      <c r="A99" s="208">
        <v>4874</v>
      </c>
      <c r="B99" s="208" t="s">
        <v>2358</v>
      </c>
      <c r="C99" s="209" t="s">
        <v>2229</v>
      </c>
      <c r="D99" s="209" t="s">
        <v>2350</v>
      </c>
      <c r="E99" s="209" t="s">
        <v>307</v>
      </c>
      <c r="F99" s="220">
        <f>IFERROR(VLOOKUP(A99,'R+S'!$G$2:$J$1600,4,0),0)</f>
        <v>0</v>
      </c>
    </row>
    <row r="100" spans="1:6" x14ac:dyDescent="0.3">
      <c r="A100" s="208">
        <v>134</v>
      </c>
      <c r="B100" s="208" t="s">
        <v>2383</v>
      </c>
      <c r="C100" s="209" t="s">
        <v>2229</v>
      </c>
      <c r="D100" s="209" t="s">
        <v>2374</v>
      </c>
      <c r="E100" s="209" t="s">
        <v>309</v>
      </c>
      <c r="F100" s="220">
        <f>IFERROR(VLOOKUP(A100,'R+S'!$G$2:$J$1600,4,0),0)</f>
        <v>0</v>
      </c>
    </row>
    <row r="101" spans="1:6" x14ac:dyDescent="0.3">
      <c r="A101" s="208">
        <v>52178</v>
      </c>
      <c r="B101" s="208" t="s">
        <v>2419</v>
      </c>
      <c r="C101" s="209" t="s">
        <v>2399</v>
      </c>
      <c r="D101" s="209" t="s">
        <v>2409</v>
      </c>
      <c r="E101" s="209" t="s">
        <v>579</v>
      </c>
      <c r="F101" s="220">
        <f>IFERROR(VLOOKUP(A101,'R+S'!$G$2:$J$1600,4,0),0)</f>
        <v>0</v>
      </c>
    </row>
    <row r="102" spans="1:6" x14ac:dyDescent="0.3">
      <c r="A102" s="208">
        <v>4564</v>
      </c>
      <c r="B102" s="208" t="s">
        <v>2496</v>
      </c>
      <c r="C102" s="209" t="s">
        <v>2399</v>
      </c>
      <c r="D102" s="209" t="s">
        <v>2489</v>
      </c>
      <c r="E102" s="209" t="s">
        <v>555</v>
      </c>
      <c r="F102" s="220">
        <f>IFERROR(VLOOKUP(A102,'R+S'!$G$2:$J$1600,4,0),0)</f>
        <v>0</v>
      </c>
    </row>
    <row r="103" spans="1:6" x14ac:dyDescent="0.3">
      <c r="A103" s="208">
        <v>52721</v>
      </c>
      <c r="B103" s="208" t="s">
        <v>927</v>
      </c>
      <c r="C103" s="209" t="s">
        <v>879</v>
      </c>
      <c r="D103" s="209" t="s">
        <v>921</v>
      </c>
      <c r="E103" s="209" t="s">
        <v>225</v>
      </c>
      <c r="F103" s="220">
        <f>IFERROR(VLOOKUP(A103,'R+S'!$G$2:$J$1600,4,0),0)</f>
        <v>1</v>
      </c>
    </row>
    <row r="104" spans="1:6" x14ac:dyDescent="0.3">
      <c r="A104" s="208">
        <v>53756</v>
      </c>
      <c r="B104" s="208" t="s">
        <v>1263</v>
      </c>
      <c r="C104" s="209" t="s">
        <v>1140</v>
      </c>
      <c r="D104" s="209" t="s">
        <v>1257</v>
      </c>
      <c r="E104" s="209" t="s">
        <v>243</v>
      </c>
      <c r="F104" s="220">
        <f>IFERROR(VLOOKUP(A104,'R+S'!$G$2:$J$1600,4,0),0)</f>
        <v>0</v>
      </c>
    </row>
    <row r="105" spans="1:6" x14ac:dyDescent="0.3">
      <c r="A105" s="208">
        <v>53655</v>
      </c>
      <c r="B105" s="208" t="s">
        <v>1558</v>
      </c>
      <c r="C105" s="209" t="s">
        <v>1420</v>
      </c>
      <c r="D105" s="209" t="s">
        <v>1552</v>
      </c>
      <c r="E105" s="209" t="s">
        <v>594</v>
      </c>
      <c r="F105" s="220">
        <f>IFERROR(VLOOKUP(A105,'R+S'!$G$2:$J$1600,4,0),0)</f>
        <v>0</v>
      </c>
    </row>
    <row r="106" spans="1:6" x14ac:dyDescent="0.3">
      <c r="A106" s="208">
        <v>53286</v>
      </c>
      <c r="B106" s="208" t="s">
        <v>1668</v>
      </c>
      <c r="C106" s="209" t="s">
        <v>1574</v>
      </c>
      <c r="D106" s="209" t="s">
        <v>1663</v>
      </c>
      <c r="E106" s="209" t="s">
        <v>597</v>
      </c>
      <c r="F106" s="220">
        <f>IFERROR(VLOOKUP(A106,'R+S'!$G$2:$J$1600,4,0),0)</f>
        <v>0</v>
      </c>
    </row>
    <row r="107" spans="1:6" x14ac:dyDescent="0.3">
      <c r="A107" s="208">
        <v>1247</v>
      </c>
      <c r="B107" s="208" t="s">
        <v>782</v>
      </c>
      <c r="C107" s="209" t="s">
        <v>738</v>
      </c>
      <c r="D107" s="209" t="s">
        <v>774</v>
      </c>
      <c r="E107" s="209" t="s">
        <v>219</v>
      </c>
      <c r="F107" s="220">
        <f>IFERROR(VLOOKUP(A107,'R+S'!$G$2:$J$1600,4,0),0)</f>
        <v>0</v>
      </c>
    </row>
    <row r="108" spans="1:6" x14ac:dyDescent="0.3">
      <c r="A108" s="208">
        <v>52898</v>
      </c>
      <c r="B108" s="208" t="s">
        <v>870</v>
      </c>
      <c r="C108" s="209" t="s">
        <v>738</v>
      </c>
      <c r="D108" s="209" t="s">
        <v>865</v>
      </c>
      <c r="E108" s="209" t="s">
        <v>584</v>
      </c>
      <c r="F108" s="220">
        <f>IFERROR(VLOOKUP(A108,'R+S'!$G$2:$J$1600,4,0),0)</f>
        <v>0</v>
      </c>
    </row>
    <row r="109" spans="1:6" x14ac:dyDescent="0.3">
      <c r="A109" s="208">
        <v>54022</v>
      </c>
      <c r="B109" s="208" t="s">
        <v>877</v>
      </c>
      <c r="C109" s="209" t="s">
        <v>738</v>
      </c>
      <c r="D109" s="209" t="s">
        <v>865</v>
      </c>
      <c r="E109" s="209" t="s">
        <v>584</v>
      </c>
      <c r="F109" s="220">
        <f>IFERROR(VLOOKUP(A109,'R+S'!$G$2:$J$1600,4,0),0)</f>
        <v>0</v>
      </c>
    </row>
    <row r="110" spans="1:6" x14ac:dyDescent="0.3">
      <c r="A110" s="208">
        <v>3589</v>
      </c>
      <c r="B110" s="208" t="s">
        <v>882</v>
      </c>
      <c r="C110" s="209" t="s">
        <v>879</v>
      </c>
      <c r="D110" s="209" t="s">
        <v>880</v>
      </c>
      <c r="E110" s="209" t="s">
        <v>556</v>
      </c>
      <c r="F110" s="220">
        <f>IFERROR(VLOOKUP(A110,'R+S'!$G$2:$J$1600,4,0),0)</f>
        <v>0</v>
      </c>
    </row>
    <row r="111" spans="1:6" x14ac:dyDescent="0.3">
      <c r="A111" s="208">
        <v>9447</v>
      </c>
      <c r="B111" s="208" t="s">
        <v>889</v>
      </c>
      <c r="C111" s="209" t="s">
        <v>879</v>
      </c>
      <c r="D111" s="209" t="s">
        <v>880</v>
      </c>
      <c r="E111" s="209" t="s">
        <v>556</v>
      </c>
      <c r="F111" s="220">
        <f>IFERROR(VLOOKUP(A111,'R+S'!$G$2:$J$1600,4,0),0)</f>
        <v>0</v>
      </c>
    </row>
    <row r="112" spans="1:6" x14ac:dyDescent="0.3">
      <c r="A112" s="208">
        <v>54131</v>
      </c>
      <c r="B112" s="208" t="s">
        <v>928</v>
      </c>
      <c r="C112" s="209" t="s">
        <v>879</v>
      </c>
      <c r="D112" s="209" t="s">
        <v>921</v>
      </c>
      <c r="E112" s="209" t="s">
        <v>225</v>
      </c>
      <c r="F112" s="220">
        <f>IFERROR(VLOOKUP(A112,'R+S'!$G$2:$J$1600,4,0),0)</f>
        <v>0</v>
      </c>
    </row>
    <row r="113" spans="1:6" x14ac:dyDescent="0.3">
      <c r="A113" s="208">
        <v>54087</v>
      </c>
      <c r="B113" s="208" t="s">
        <v>931</v>
      </c>
      <c r="C113" s="209" t="s">
        <v>879</v>
      </c>
      <c r="D113" s="209" t="s">
        <v>921</v>
      </c>
      <c r="E113" s="209" t="s">
        <v>225</v>
      </c>
      <c r="F113" s="220">
        <f>IFERROR(VLOOKUP(A113,'R+S'!$G$2:$J$1600,4,0),0)</f>
        <v>0</v>
      </c>
    </row>
    <row r="114" spans="1:6" x14ac:dyDescent="0.3">
      <c r="A114" s="208">
        <v>5135</v>
      </c>
      <c r="B114" s="208" t="s">
        <v>955</v>
      </c>
      <c r="C114" s="209" t="s">
        <v>879</v>
      </c>
      <c r="D114" s="209" t="s">
        <v>948</v>
      </c>
      <c r="E114" s="209" t="s">
        <v>224</v>
      </c>
      <c r="F114" s="220">
        <f>IFERROR(VLOOKUP(A114,'R+S'!$G$2:$J$1600,4,0),0)</f>
        <v>0</v>
      </c>
    </row>
    <row r="115" spans="1:6" x14ac:dyDescent="0.3">
      <c r="A115" s="208">
        <v>5486</v>
      </c>
      <c r="B115" s="208" t="s">
        <v>968</v>
      </c>
      <c r="C115" s="209" t="s">
        <v>879</v>
      </c>
      <c r="D115" s="209" t="s">
        <v>960</v>
      </c>
      <c r="E115" s="209" t="s">
        <v>220</v>
      </c>
      <c r="F115" s="220">
        <f>IFERROR(VLOOKUP(A115,'R+S'!$G$2:$J$1600,4,0),0)</f>
        <v>0</v>
      </c>
    </row>
    <row r="116" spans="1:6" x14ac:dyDescent="0.3">
      <c r="A116" s="208">
        <v>3894</v>
      </c>
      <c r="B116" s="208" t="s">
        <v>986</v>
      </c>
      <c r="C116" s="209" t="s">
        <v>879</v>
      </c>
      <c r="D116" s="209" t="s">
        <v>980</v>
      </c>
      <c r="E116" s="209" t="s">
        <v>585</v>
      </c>
      <c r="F116" s="220">
        <f>IFERROR(VLOOKUP(A116,'R+S'!$G$2:$J$1600,4,0),0)</f>
        <v>0</v>
      </c>
    </row>
    <row r="117" spans="1:6" x14ac:dyDescent="0.3">
      <c r="A117" s="208">
        <v>30365</v>
      </c>
      <c r="B117" s="208" t="s">
        <v>990</v>
      </c>
      <c r="C117" s="209" t="s">
        <v>879</v>
      </c>
      <c r="D117" s="209" t="s">
        <v>980</v>
      </c>
      <c r="E117" s="209" t="s">
        <v>585</v>
      </c>
      <c r="F117" s="220">
        <f>IFERROR(VLOOKUP(A117,'R+S'!$G$2:$J$1600,4,0),0)</f>
        <v>0</v>
      </c>
    </row>
    <row r="118" spans="1:6" x14ac:dyDescent="0.3">
      <c r="A118" s="208">
        <v>53633</v>
      </c>
      <c r="B118" s="208" t="s">
        <v>1015</v>
      </c>
      <c r="C118" s="209" t="s">
        <v>879</v>
      </c>
      <c r="D118" s="209" t="s">
        <v>1008</v>
      </c>
      <c r="E118" s="209" t="s">
        <v>223</v>
      </c>
      <c r="F118" s="220">
        <f>IFERROR(VLOOKUP(A118,'R+S'!$G$2:$J$1600,4,0),0)</f>
        <v>0</v>
      </c>
    </row>
    <row r="119" spans="1:6" x14ac:dyDescent="0.3">
      <c r="A119" s="208">
        <v>726</v>
      </c>
      <c r="B119" s="208" t="s">
        <v>1053</v>
      </c>
      <c r="C119" s="209" t="s">
        <v>1027</v>
      </c>
      <c r="D119" s="209" t="s">
        <v>1040</v>
      </c>
      <c r="E119" s="209" t="s">
        <v>559</v>
      </c>
      <c r="F119" s="220">
        <f>IFERROR(VLOOKUP(A119,'R+S'!$G$2:$J$1600,4,0),0)</f>
        <v>1</v>
      </c>
    </row>
    <row r="120" spans="1:6" x14ac:dyDescent="0.3">
      <c r="A120" s="208">
        <v>53622</v>
      </c>
      <c r="B120" s="208" t="s">
        <v>1078</v>
      </c>
      <c r="C120" s="209" t="s">
        <v>1027</v>
      </c>
      <c r="D120" s="209" t="s">
        <v>1074</v>
      </c>
      <c r="E120" s="209" t="s">
        <v>232</v>
      </c>
      <c r="F120" s="220">
        <f>IFERROR(VLOOKUP(A120,'R+S'!$G$2:$J$1600,4,0),0)</f>
        <v>0</v>
      </c>
    </row>
    <row r="121" spans="1:6" x14ac:dyDescent="0.3">
      <c r="A121" s="208">
        <v>53402</v>
      </c>
      <c r="B121" s="208" t="s">
        <v>1129</v>
      </c>
      <c r="C121" s="209" t="s">
        <v>1027</v>
      </c>
      <c r="D121" s="209" t="s">
        <v>1128</v>
      </c>
      <c r="E121" s="209" t="s">
        <v>230</v>
      </c>
      <c r="F121" s="220">
        <f>IFERROR(VLOOKUP(A121,'R+S'!$G$2:$J$1600,4,0),0)</f>
        <v>0</v>
      </c>
    </row>
    <row r="122" spans="1:6" x14ac:dyDescent="0.3">
      <c r="A122" s="208">
        <v>53723</v>
      </c>
      <c r="B122" s="208" t="s">
        <v>1134</v>
      </c>
      <c r="C122" s="209" t="s">
        <v>1027</v>
      </c>
      <c r="D122" s="209" t="s">
        <v>1128</v>
      </c>
      <c r="E122" s="209" t="s">
        <v>230</v>
      </c>
      <c r="F122" s="220">
        <f>IFERROR(VLOOKUP(A122,'R+S'!$G$2:$J$1600,4,0),0)</f>
        <v>0</v>
      </c>
    </row>
    <row r="123" spans="1:6" x14ac:dyDescent="0.3">
      <c r="A123" s="208">
        <v>54169</v>
      </c>
      <c r="B123" s="208" t="s">
        <v>1168</v>
      </c>
      <c r="C123" s="209" t="s">
        <v>1140</v>
      </c>
      <c r="D123" s="209" t="s">
        <v>1163</v>
      </c>
      <c r="E123" s="209" t="s">
        <v>242</v>
      </c>
      <c r="F123" s="220">
        <f>IFERROR(VLOOKUP(A123,'R+S'!$G$2:$J$1600,4,0),0)</f>
        <v>0</v>
      </c>
    </row>
    <row r="124" spans="1:6" x14ac:dyDescent="0.3">
      <c r="A124" s="208">
        <v>54123</v>
      </c>
      <c r="B124" s="208" t="s">
        <v>1179</v>
      </c>
      <c r="C124" s="209" t="s">
        <v>1140</v>
      </c>
      <c r="D124" s="209" t="s">
        <v>1174</v>
      </c>
      <c r="E124" s="209" t="s">
        <v>573</v>
      </c>
      <c r="F124" s="220">
        <f>IFERROR(VLOOKUP(A124,'R+S'!$G$2:$J$1600,4,0),0)</f>
        <v>0</v>
      </c>
    </row>
    <row r="125" spans="1:6" x14ac:dyDescent="0.3">
      <c r="A125" s="208">
        <v>246</v>
      </c>
      <c r="B125" s="208" t="s">
        <v>1251</v>
      </c>
      <c r="C125" s="209" t="s">
        <v>1140</v>
      </c>
      <c r="D125" s="209" t="s">
        <v>1246</v>
      </c>
      <c r="E125" s="209" t="s">
        <v>586</v>
      </c>
      <c r="F125" s="220">
        <f>IFERROR(VLOOKUP(A125,'R+S'!$G$2:$J$1600,4,0),0)</f>
        <v>0</v>
      </c>
    </row>
    <row r="126" spans="1:6" x14ac:dyDescent="0.3">
      <c r="A126" s="208">
        <v>53358</v>
      </c>
      <c r="B126" s="208" t="s">
        <v>1261</v>
      </c>
      <c r="C126" s="209" t="s">
        <v>1140</v>
      </c>
      <c r="D126" s="209" t="s">
        <v>1257</v>
      </c>
      <c r="E126" s="209" t="s">
        <v>243</v>
      </c>
      <c r="F126" s="220">
        <f>IFERROR(VLOOKUP(A126,'R+S'!$G$2:$J$1600,4,0),0)</f>
        <v>0</v>
      </c>
    </row>
    <row r="127" spans="1:6" x14ac:dyDescent="0.3">
      <c r="A127" s="208">
        <v>5626</v>
      </c>
      <c r="B127" s="208" t="s">
        <v>1266</v>
      </c>
      <c r="C127" s="209" t="s">
        <v>1140</v>
      </c>
      <c r="D127" s="209" t="s">
        <v>1257</v>
      </c>
      <c r="E127" s="209" t="s">
        <v>243</v>
      </c>
      <c r="F127" s="220">
        <f>IFERROR(VLOOKUP(A127,'R+S'!$G$2:$J$1600,4,0),0)</f>
        <v>0</v>
      </c>
    </row>
    <row r="128" spans="1:6" x14ac:dyDescent="0.3">
      <c r="A128" s="208">
        <v>5826</v>
      </c>
      <c r="B128" s="208" t="s">
        <v>1269</v>
      </c>
      <c r="C128" s="209" t="s">
        <v>1140</v>
      </c>
      <c r="D128" s="209" t="s">
        <v>1268</v>
      </c>
      <c r="E128" s="209" t="s">
        <v>241</v>
      </c>
      <c r="F128" s="220">
        <f>IFERROR(VLOOKUP(A128,'R+S'!$G$2:$J$1600,4,0),0)</f>
        <v>0</v>
      </c>
    </row>
    <row r="129" spans="1:6" x14ac:dyDescent="0.3">
      <c r="A129" s="208">
        <v>58140</v>
      </c>
      <c r="B129" s="208" t="s">
        <v>1276</v>
      </c>
      <c r="C129" s="209" t="s">
        <v>1140</v>
      </c>
      <c r="D129" s="209" t="s">
        <v>1268</v>
      </c>
      <c r="E129" s="209" t="s">
        <v>241</v>
      </c>
      <c r="F129" s="220">
        <f>IFERROR(VLOOKUP(A129,'R+S'!$G$2:$J$1600,4,0),0)</f>
        <v>0</v>
      </c>
    </row>
    <row r="130" spans="1:6" x14ac:dyDescent="0.3">
      <c r="A130" s="208">
        <v>53744</v>
      </c>
      <c r="B130" s="208" t="s">
        <v>1286</v>
      </c>
      <c r="C130" s="209" t="s">
        <v>1282</v>
      </c>
      <c r="D130" s="209" t="s">
        <v>1283</v>
      </c>
      <c r="E130" s="209" t="s">
        <v>249</v>
      </c>
      <c r="F130" s="220">
        <f>IFERROR(VLOOKUP(A130,'R+S'!$G$2:$J$1600,4,0),0)</f>
        <v>0</v>
      </c>
    </row>
    <row r="131" spans="1:6" x14ac:dyDescent="0.3">
      <c r="A131" s="208">
        <v>53417</v>
      </c>
      <c r="B131" s="208" t="s">
        <v>1300</v>
      </c>
      <c r="C131" s="209" t="s">
        <v>1282</v>
      </c>
      <c r="D131" s="209" t="s">
        <v>1293</v>
      </c>
      <c r="E131" s="209" t="s">
        <v>590</v>
      </c>
      <c r="F131" s="220">
        <f>IFERROR(VLOOKUP(A131,'R+S'!$G$2:$J$1600,4,0),0)</f>
        <v>0</v>
      </c>
    </row>
    <row r="132" spans="1:6" x14ac:dyDescent="0.3">
      <c r="A132" s="208">
        <v>54094</v>
      </c>
      <c r="B132" s="208" t="s">
        <v>1303</v>
      </c>
      <c r="C132" s="209" t="s">
        <v>1282</v>
      </c>
      <c r="D132" s="209" t="s">
        <v>1293</v>
      </c>
      <c r="E132" s="209" t="s">
        <v>590</v>
      </c>
      <c r="F132" s="220">
        <f>IFERROR(VLOOKUP(A132,'R+S'!$G$2:$J$1600,4,0),0)</f>
        <v>0</v>
      </c>
    </row>
    <row r="133" spans="1:6" x14ac:dyDescent="0.3">
      <c r="A133" s="208">
        <v>40500</v>
      </c>
      <c r="B133" s="208" t="s">
        <v>1317</v>
      </c>
      <c r="C133" s="209" t="s">
        <v>1282</v>
      </c>
      <c r="D133" s="209" t="s">
        <v>1318</v>
      </c>
      <c r="E133" s="209" t="s">
        <v>248</v>
      </c>
      <c r="F133" s="220">
        <f>IFERROR(VLOOKUP(A133,'R+S'!$G$2:$J$1600,4,0),0)</f>
        <v>0</v>
      </c>
    </row>
    <row r="134" spans="1:6" x14ac:dyDescent="0.3">
      <c r="A134" s="208">
        <v>13032</v>
      </c>
      <c r="B134" s="208" t="s">
        <v>1359</v>
      </c>
      <c r="C134" s="209" t="s">
        <v>1282</v>
      </c>
      <c r="D134" s="209" t="s">
        <v>1357</v>
      </c>
      <c r="E134" s="209" t="s">
        <v>1358</v>
      </c>
      <c r="F134" s="220">
        <f>IFERROR(VLOOKUP(A134,'R+S'!$G$2:$J$1600,4,0),0)</f>
        <v>0</v>
      </c>
    </row>
    <row r="135" spans="1:6" x14ac:dyDescent="0.3">
      <c r="A135" s="208">
        <v>5006</v>
      </c>
      <c r="B135" s="208" t="s">
        <v>1365</v>
      </c>
      <c r="C135" s="209" t="s">
        <v>1282</v>
      </c>
      <c r="D135" s="209" t="s">
        <v>1357</v>
      </c>
      <c r="E135" s="209" t="s">
        <v>1358</v>
      </c>
      <c r="F135" s="220">
        <f>IFERROR(VLOOKUP(A135,'R+S'!$G$2:$J$1600,4,0),0)</f>
        <v>0</v>
      </c>
    </row>
    <row r="136" spans="1:6" x14ac:dyDescent="0.3">
      <c r="A136" s="208">
        <v>52941</v>
      </c>
      <c r="B136" s="208" t="s">
        <v>1387</v>
      </c>
      <c r="C136" s="209" t="s">
        <v>1282</v>
      </c>
      <c r="D136" s="209" t="s">
        <v>1382</v>
      </c>
      <c r="E136" s="209" t="s">
        <v>246</v>
      </c>
      <c r="F136" s="220">
        <f>IFERROR(VLOOKUP(A136,'R+S'!$G$2:$J$1600,4,0),0)</f>
        <v>0</v>
      </c>
    </row>
    <row r="137" spans="1:6" x14ac:dyDescent="0.3">
      <c r="A137" s="208">
        <v>6150</v>
      </c>
      <c r="B137" s="208" t="s">
        <v>1400</v>
      </c>
      <c r="C137" s="209" t="s">
        <v>1282</v>
      </c>
      <c r="D137" s="209" t="s">
        <v>1396</v>
      </c>
      <c r="E137" s="209" t="s">
        <v>247</v>
      </c>
      <c r="F137" s="220">
        <f>IFERROR(VLOOKUP(A137,'R+S'!$G$2:$J$1600,4,0),0)</f>
        <v>0</v>
      </c>
    </row>
    <row r="138" spans="1:6" x14ac:dyDescent="0.3">
      <c r="A138" s="208">
        <v>15</v>
      </c>
      <c r="B138" s="208" t="s">
        <v>1406</v>
      </c>
      <c r="C138" s="209" t="s">
        <v>1282</v>
      </c>
      <c r="D138" s="209" t="s">
        <v>1407</v>
      </c>
      <c r="E138" s="209" t="s">
        <v>588</v>
      </c>
      <c r="F138" s="220">
        <f>IFERROR(VLOOKUP(A138,'R+S'!$G$2:$J$1600,4,0),0)</f>
        <v>0</v>
      </c>
    </row>
    <row r="139" spans="1:6" x14ac:dyDescent="0.3">
      <c r="A139" s="208">
        <v>55135</v>
      </c>
      <c r="B139" s="208" t="s">
        <v>1416</v>
      </c>
      <c r="C139" s="209" t="s">
        <v>1282</v>
      </c>
      <c r="D139" s="209" t="s">
        <v>1407</v>
      </c>
      <c r="E139" s="209" t="s">
        <v>588</v>
      </c>
      <c r="F139" s="220">
        <f>IFERROR(VLOOKUP(A139,'R+S'!$G$2:$J$1600,4,0),0)</f>
        <v>0</v>
      </c>
    </row>
    <row r="140" spans="1:6" x14ac:dyDescent="0.3">
      <c r="A140" s="208">
        <v>53659</v>
      </c>
      <c r="B140" s="208" t="s">
        <v>1422</v>
      </c>
      <c r="C140" s="209" t="s">
        <v>1420</v>
      </c>
      <c r="D140" s="209" t="s">
        <v>778</v>
      </c>
      <c r="E140" s="209" t="s">
        <v>251</v>
      </c>
      <c r="F140" s="220">
        <f>IFERROR(VLOOKUP(A140,'R+S'!$G$2:$J$1600,4,0),0)</f>
        <v>0</v>
      </c>
    </row>
    <row r="141" spans="1:6" x14ac:dyDescent="0.3">
      <c r="A141" s="208">
        <v>53506</v>
      </c>
      <c r="B141" s="208" t="s">
        <v>1437</v>
      </c>
      <c r="C141" s="209" t="s">
        <v>1420</v>
      </c>
      <c r="D141" s="209" t="s">
        <v>1431</v>
      </c>
      <c r="E141" s="209" t="s">
        <v>254</v>
      </c>
      <c r="F141" s="220">
        <f>IFERROR(VLOOKUP(A141,'R+S'!$G$2:$J$1600,4,0),0)</f>
        <v>1</v>
      </c>
    </row>
    <row r="142" spans="1:6" x14ac:dyDescent="0.3">
      <c r="A142" s="208">
        <v>53856</v>
      </c>
      <c r="B142" s="208" t="s">
        <v>1479</v>
      </c>
      <c r="C142" s="209" t="s">
        <v>1420</v>
      </c>
      <c r="D142" s="209" t="s">
        <v>1475</v>
      </c>
      <c r="E142" s="209" t="s">
        <v>252</v>
      </c>
      <c r="F142" s="220">
        <f>IFERROR(VLOOKUP(A142,'R+S'!$G$2:$J$1600,4,0),0)</f>
        <v>0</v>
      </c>
    </row>
    <row r="143" spans="1:6" x14ac:dyDescent="0.3">
      <c r="A143" s="208">
        <v>54122</v>
      </c>
      <c r="B143" s="208" t="s">
        <v>1494</v>
      </c>
      <c r="C143" s="209" t="s">
        <v>1420</v>
      </c>
      <c r="D143" s="209" t="s">
        <v>1485</v>
      </c>
      <c r="E143" s="209" t="s">
        <v>593</v>
      </c>
      <c r="F143" s="220">
        <f>IFERROR(VLOOKUP(A143,'R+S'!$G$2:$J$1600,4,0),0)</f>
        <v>0</v>
      </c>
    </row>
    <row r="144" spans="1:6" x14ac:dyDescent="0.3">
      <c r="A144" s="208">
        <v>6206</v>
      </c>
      <c r="B144" s="208" t="s">
        <v>1550</v>
      </c>
      <c r="C144" s="209" t="s">
        <v>1420</v>
      </c>
      <c r="D144" s="209" t="s">
        <v>1539</v>
      </c>
      <c r="E144" s="209" t="s">
        <v>188</v>
      </c>
      <c r="F144" s="220">
        <f>IFERROR(VLOOKUP(A144,'R+S'!$G$2:$J$1600,4,0),0)</f>
        <v>1</v>
      </c>
    </row>
    <row r="145" spans="1:6" x14ac:dyDescent="0.3">
      <c r="A145" s="208">
        <v>19235</v>
      </c>
      <c r="B145" s="208" t="s">
        <v>1553</v>
      </c>
      <c r="C145" s="209" t="s">
        <v>1420</v>
      </c>
      <c r="D145" s="209" t="s">
        <v>1552</v>
      </c>
      <c r="E145" s="209" t="s">
        <v>594</v>
      </c>
      <c r="F145" s="220">
        <f>IFERROR(VLOOKUP(A145,'R+S'!$G$2:$J$1600,4,0),0)</f>
        <v>0</v>
      </c>
    </row>
    <row r="146" spans="1:6" x14ac:dyDescent="0.3">
      <c r="A146" s="208">
        <v>54186</v>
      </c>
      <c r="B146" s="208" t="s">
        <v>1572</v>
      </c>
      <c r="C146" s="209" t="s">
        <v>1420</v>
      </c>
      <c r="D146" s="209" t="s">
        <v>1563</v>
      </c>
      <c r="E146" s="209" t="s">
        <v>255</v>
      </c>
      <c r="F146" s="220">
        <f>IFERROR(VLOOKUP(A146,'R+S'!$G$2:$J$1600,4,0),0)</f>
        <v>0</v>
      </c>
    </row>
    <row r="147" spans="1:6" x14ac:dyDescent="0.3">
      <c r="A147" s="208">
        <v>53841</v>
      </c>
      <c r="B147" s="208" t="s">
        <v>1623</v>
      </c>
      <c r="C147" s="209" t="s">
        <v>1574</v>
      </c>
      <c r="D147" s="209" t="s">
        <v>1612</v>
      </c>
      <c r="E147" s="209" t="s">
        <v>268</v>
      </c>
      <c r="F147" s="220">
        <f>IFERROR(VLOOKUP(A147,'R+S'!$G$2:$J$1600,4,0),0)</f>
        <v>0</v>
      </c>
    </row>
    <row r="148" spans="1:6" x14ac:dyDescent="0.3">
      <c r="A148" s="208">
        <v>2452</v>
      </c>
      <c r="B148" s="208" t="s">
        <v>1676</v>
      </c>
      <c r="C148" s="209" t="s">
        <v>1574</v>
      </c>
      <c r="D148" s="209" t="s">
        <v>1675</v>
      </c>
      <c r="E148" s="209" t="s">
        <v>262</v>
      </c>
      <c r="F148" s="220">
        <f>IFERROR(VLOOKUP(A148,'R+S'!$G$2:$J$1600,4,0),0)</f>
        <v>0</v>
      </c>
    </row>
    <row r="149" spans="1:6" x14ac:dyDescent="0.3">
      <c r="A149" s="208">
        <v>12003</v>
      </c>
      <c r="B149" s="208" t="s">
        <v>1720</v>
      </c>
      <c r="C149" s="209" t="s">
        <v>1574</v>
      </c>
      <c r="D149" s="209" t="s">
        <v>1713</v>
      </c>
      <c r="E149" s="209" t="s">
        <v>596</v>
      </c>
      <c r="F149" s="220">
        <f>IFERROR(VLOOKUP(A149,'R+S'!$G$2:$J$1600,4,0),0)</f>
        <v>0</v>
      </c>
    </row>
    <row r="150" spans="1:6" x14ac:dyDescent="0.3">
      <c r="A150" s="208">
        <v>42384</v>
      </c>
      <c r="B150" s="208" t="s">
        <v>1728</v>
      </c>
      <c r="C150" s="209" t="s">
        <v>1574</v>
      </c>
      <c r="D150" s="209" t="s">
        <v>1726</v>
      </c>
      <c r="E150" s="209" t="s">
        <v>265</v>
      </c>
      <c r="F150" s="220">
        <f>IFERROR(VLOOKUP(A150,'R+S'!$G$2:$J$1600,4,0),0)</f>
        <v>0</v>
      </c>
    </row>
    <row r="151" spans="1:6" x14ac:dyDescent="0.3">
      <c r="A151" s="208">
        <v>7768</v>
      </c>
      <c r="B151" s="208" t="s">
        <v>1750</v>
      </c>
      <c r="C151" s="209" t="s">
        <v>1747</v>
      </c>
      <c r="D151" s="209" t="s">
        <v>1748</v>
      </c>
      <c r="E151" s="209" t="s">
        <v>278</v>
      </c>
      <c r="F151" s="220">
        <f>IFERROR(VLOOKUP(A151,'R+S'!$G$2:$J$1600,4,0),0)</f>
        <v>0</v>
      </c>
    </row>
    <row r="152" spans="1:6" x14ac:dyDescent="0.3">
      <c r="A152" s="208">
        <v>52109</v>
      </c>
      <c r="B152" s="208" t="s">
        <v>1776</v>
      </c>
      <c r="C152" s="209" t="s">
        <v>1747</v>
      </c>
      <c r="D152" s="209" t="s">
        <v>1773</v>
      </c>
      <c r="E152" s="209" t="s">
        <v>571</v>
      </c>
      <c r="F152" s="220">
        <f>IFERROR(VLOOKUP(A152,'R+S'!$G$2:$J$1600,4,0),0)</f>
        <v>0</v>
      </c>
    </row>
    <row r="153" spans="1:6" x14ac:dyDescent="0.3">
      <c r="A153" s="208">
        <v>53409</v>
      </c>
      <c r="B153" s="208" t="s">
        <v>1942</v>
      </c>
      <c r="C153" s="209" t="s">
        <v>1888</v>
      </c>
      <c r="D153" s="209" t="s">
        <v>1938</v>
      </c>
      <c r="E153" s="209" t="s">
        <v>603</v>
      </c>
      <c r="F153" s="220">
        <f>IFERROR(VLOOKUP(A153,'R+S'!$G$2:$J$1600,4,0),0)</f>
        <v>0</v>
      </c>
    </row>
    <row r="154" spans="1:6" x14ac:dyDescent="0.3">
      <c r="A154" s="208">
        <v>20185</v>
      </c>
      <c r="B154" s="208" t="s">
        <v>1994</v>
      </c>
      <c r="C154" s="209" t="s">
        <v>1888</v>
      </c>
      <c r="D154" s="209" t="s">
        <v>1993</v>
      </c>
      <c r="E154" s="209" t="s">
        <v>601</v>
      </c>
      <c r="F154" s="220">
        <f>IFERROR(VLOOKUP(A154,'R+S'!$G$2:$J$1600,4,0),0)</f>
        <v>0</v>
      </c>
    </row>
    <row r="155" spans="1:6" x14ac:dyDescent="0.3">
      <c r="A155" s="208">
        <v>54184</v>
      </c>
      <c r="B155" s="208" t="s">
        <v>2003</v>
      </c>
      <c r="C155" s="209" t="s">
        <v>1888</v>
      </c>
      <c r="D155" s="209" t="s">
        <v>1993</v>
      </c>
      <c r="E155" s="209" t="s">
        <v>601</v>
      </c>
      <c r="F155" s="220">
        <f>IFERROR(VLOOKUP(A155,'R+S'!$G$2:$J$1600,4,0),0)</f>
        <v>0</v>
      </c>
    </row>
    <row r="156" spans="1:6" x14ac:dyDescent="0.3">
      <c r="A156" s="208">
        <v>10499</v>
      </c>
      <c r="B156" s="208" t="s">
        <v>2020</v>
      </c>
      <c r="C156" s="209" t="s">
        <v>1888</v>
      </c>
      <c r="D156" s="209" t="s">
        <v>2021</v>
      </c>
      <c r="E156" s="209" t="s">
        <v>279</v>
      </c>
      <c r="F156" s="220">
        <f>IFERROR(VLOOKUP(A156,'R+S'!$G$2:$J$1600,4,0),0)</f>
        <v>0</v>
      </c>
    </row>
    <row r="157" spans="1:6" x14ac:dyDescent="0.3">
      <c r="A157" s="208">
        <v>54115</v>
      </c>
      <c r="B157" s="208" t="s">
        <v>2026</v>
      </c>
      <c r="C157" s="209" t="s">
        <v>1888</v>
      </c>
      <c r="D157" s="209" t="s">
        <v>2021</v>
      </c>
      <c r="E157" s="209" t="s">
        <v>279</v>
      </c>
      <c r="F157" s="220">
        <f>IFERROR(VLOOKUP(A157,'R+S'!$G$2:$J$1600,4,0),0)</f>
        <v>0</v>
      </c>
    </row>
    <row r="158" spans="1:6" x14ac:dyDescent="0.3">
      <c r="A158" s="208">
        <v>52559</v>
      </c>
      <c r="B158" s="208" t="s">
        <v>2103</v>
      </c>
      <c r="C158" s="209" t="s">
        <v>2052</v>
      </c>
      <c r="D158" s="209" t="s">
        <v>2093</v>
      </c>
      <c r="E158" s="209" t="s">
        <v>298</v>
      </c>
      <c r="F158" s="220">
        <f>IFERROR(VLOOKUP(A158,'R+S'!$G$2:$J$1600,4,0),0)</f>
        <v>0</v>
      </c>
    </row>
    <row r="159" spans="1:6" x14ac:dyDescent="0.3">
      <c r="A159" s="208">
        <v>53952</v>
      </c>
      <c r="B159" s="208" t="s">
        <v>2132</v>
      </c>
      <c r="C159" s="209" t="s">
        <v>2052</v>
      </c>
      <c r="D159" s="209" t="s">
        <v>2124</v>
      </c>
      <c r="E159" s="209" t="s">
        <v>296</v>
      </c>
      <c r="F159" s="220">
        <f>IFERROR(VLOOKUP(A159,'R+S'!$G$2:$J$1600,4,0),0)</f>
        <v>0</v>
      </c>
    </row>
    <row r="160" spans="1:6" x14ac:dyDescent="0.3">
      <c r="A160" s="208">
        <v>54236</v>
      </c>
      <c r="B160" s="208" t="s">
        <v>2146</v>
      </c>
      <c r="C160" s="209" t="s">
        <v>2052</v>
      </c>
      <c r="D160" s="209" t="s">
        <v>2138</v>
      </c>
      <c r="E160" s="209" t="s">
        <v>287</v>
      </c>
      <c r="F160" s="220">
        <f>IFERROR(VLOOKUP(A160,'R+S'!$G$2:$J$1600,4,0),0)</f>
        <v>0</v>
      </c>
    </row>
    <row r="161" spans="1:6" x14ac:dyDescent="0.3">
      <c r="A161" s="208">
        <v>558</v>
      </c>
      <c r="B161" s="208" t="s">
        <v>2150</v>
      </c>
      <c r="C161" s="209" t="s">
        <v>2052</v>
      </c>
      <c r="D161" s="209" t="s">
        <v>2148</v>
      </c>
      <c r="E161" s="209" t="s">
        <v>294</v>
      </c>
      <c r="F161" s="220">
        <f>IFERROR(VLOOKUP(A161,'R+S'!$G$2:$J$1600,4,0),0)</f>
        <v>0</v>
      </c>
    </row>
    <row r="162" spans="1:6" x14ac:dyDescent="0.3">
      <c r="A162" s="208">
        <v>52034</v>
      </c>
      <c r="B162" s="208" t="s">
        <v>2235</v>
      </c>
      <c r="C162" s="209" t="s">
        <v>2229</v>
      </c>
      <c r="D162" s="209" t="s">
        <v>2230</v>
      </c>
      <c r="E162" s="209" t="s">
        <v>301</v>
      </c>
      <c r="F162" s="220">
        <f>IFERROR(VLOOKUP(A162,'R+S'!$G$2:$J$1600,4,0),0)</f>
        <v>0</v>
      </c>
    </row>
    <row r="163" spans="1:6" x14ac:dyDescent="0.3">
      <c r="A163" s="208">
        <v>19063</v>
      </c>
      <c r="B163" s="208" t="s">
        <v>2357</v>
      </c>
      <c r="C163" s="209" t="s">
        <v>2229</v>
      </c>
      <c r="D163" s="209" t="s">
        <v>2350</v>
      </c>
      <c r="E163" s="209" t="s">
        <v>307</v>
      </c>
      <c r="F163" s="220">
        <f>IFERROR(VLOOKUP(A163,'R+S'!$G$2:$J$1600,4,0),0)</f>
        <v>0</v>
      </c>
    </row>
    <row r="164" spans="1:6" x14ac:dyDescent="0.3">
      <c r="A164" s="208">
        <v>3825</v>
      </c>
      <c r="B164" s="208" t="s">
        <v>2408</v>
      </c>
      <c r="C164" s="209" t="s">
        <v>2399</v>
      </c>
      <c r="D164" s="209" t="s">
        <v>2409</v>
      </c>
      <c r="E164" s="209" t="s">
        <v>579</v>
      </c>
      <c r="F164" s="220">
        <f>IFERROR(VLOOKUP(A164,'R+S'!$G$2:$J$1600,4,0),0)</f>
        <v>0</v>
      </c>
    </row>
    <row r="165" spans="1:6" x14ac:dyDescent="0.3">
      <c r="A165" s="208">
        <v>53078</v>
      </c>
      <c r="B165" s="208" t="s">
        <v>2454</v>
      </c>
      <c r="C165" s="209" t="s">
        <v>2399</v>
      </c>
      <c r="D165" s="209" t="s">
        <v>2455</v>
      </c>
      <c r="E165" s="209" t="s">
        <v>316</v>
      </c>
      <c r="F165" s="220">
        <f>IFERROR(VLOOKUP(A165,'R+S'!$G$2:$J$1600,4,0),0)</f>
        <v>0</v>
      </c>
    </row>
    <row r="166" spans="1:6" x14ac:dyDescent="0.3">
      <c r="A166" s="208">
        <v>53931</v>
      </c>
      <c r="B166" s="208" t="s">
        <v>2484</v>
      </c>
      <c r="C166" s="209" t="s">
        <v>2399</v>
      </c>
      <c r="D166" s="209" t="s">
        <v>2473</v>
      </c>
      <c r="E166" s="209" t="s">
        <v>605</v>
      </c>
      <c r="F166" s="220">
        <f>IFERROR(VLOOKUP(A166,'R+S'!$G$2:$J$1600,4,0),0)</f>
        <v>0</v>
      </c>
    </row>
    <row r="167" spans="1:6" x14ac:dyDescent="0.3">
      <c r="A167" s="208">
        <v>265</v>
      </c>
      <c r="B167" s="208" t="s">
        <v>737</v>
      </c>
      <c r="C167" s="209" t="s">
        <v>738</v>
      </c>
      <c r="D167" s="209" t="s">
        <v>739</v>
      </c>
      <c r="E167" s="209" t="s">
        <v>213</v>
      </c>
      <c r="F167" s="220">
        <f>IFERROR(VLOOKUP(A167,'R+S'!$G$2:$J$1600,4,0),0)</f>
        <v>0</v>
      </c>
    </row>
    <row r="168" spans="1:6" x14ac:dyDescent="0.3">
      <c r="A168" s="208">
        <v>380</v>
      </c>
      <c r="B168" s="208" t="s">
        <v>740</v>
      </c>
      <c r="C168" s="209" t="s">
        <v>738</v>
      </c>
      <c r="D168" s="209" t="s">
        <v>739</v>
      </c>
      <c r="E168" s="209" t="s">
        <v>213</v>
      </c>
      <c r="F168" s="220">
        <f>IFERROR(VLOOKUP(A168,'R+S'!$G$2:$J$1600,4,0),0)</f>
        <v>0</v>
      </c>
    </row>
    <row r="169" spans="1:6" x14ac:dyDescent="0.3">
      <c r="A169" s="208">
        <v>42445</v>
      </c>
      <c r="B169" s="208" t="s">
        <v>741</v>
      </c>
      <c r="C169" s="209" t="s">
        <v>738</v>
      </c>
      <c r="D169" s="209" t="s">
        <v>739</v>
      </c>
      <c r="E169" s="209" t="s">
        <v>213</v>
      </c>
      <c r="F169" s="220">
        <f>IFERROR(VLOOKUP(A169,'R+S'!$G$2:$J$1600,4,0),0)</f>
        <v>0</v>
      </c>
    </row>
    <row r="170" spans="1:6" x14ac:dyDescent="0.3">
      <c r="A170" s="208">
        <v>5055</v>
      </c>
      <c r="B170" s="208" t="s">
        <v>742</v>
      </c>
      <c r="C170" s="209" t="s">
        <v>738</v>
      </c>
      <c r="D170" s="209" t="s">
        <v>739</v>
      </c>
      <c r="E170" s="209" t="s">
        <v>213</v>
      </c>
      <c r="F170" s="220">
        <f>IFERROR(VLOOKUP(A170,'R+S'!$G$2:$J$1600,4,0),0)</f>
        <v>0</v>
      </c>
    </row>
    <row r="171" spans="1:6" x14ac:dyDescent="0.3">
      <c r="A171" s="208">
        <v>52388</v>
      </c>
      <c r="B171" s="208" t="s">
        <v>743</v>
      </c>
      <c r="C171" s="209" t="s">
        <v>738</v>
      </c>
      <c r="D171" s="209" t="s">
        <v>739</v>
      </c>
      <c r="E171" s="209" t="s">
        <v>213</v>
      </c>
      <c r="F171" s="220">
        <f>IFERROR(VLOOKUP(A171,'R+S'!$G$2:$J$1600,4,0),0)</f>
        <v>0</v>
      </c>
    </row>
    <row r="172" spans="1:6" x14ac:dyDescent="0.3">
      <c r="A172" s="208">
        <v>5807</v>
      </c>
      <c r="B172" s="208" t="s">
        <v>744</v>
      </c>
      <c r="C172" s="209" t="s">
        <v>738</v>
      </c>
      <c r="D172" s="209" t="s">
        <v>739</v>
      </c>
      <c r="E172" s="209" t="s">
        <v>213</v>
      </c>
      <c r="F172" s="220">
        <f>IFERROR(VLOOKUP(A172,'R+S'!$G$2:$J$1600,4,0),0)</f>
        <v>0</v>
      </c>
    </row>
    <row r="173" spans="1:6" x14ac:dyDescent="0.3">
      <c r="A173" s="208">
        <v>58297</v>
      </c>
      <c r="B173" s="208" t="s">
        <v>745</v>
      </c>
      <c r="C173" s="209" t="s">
        <v>738</v>
      </c>
      <c r="D173" s="209" t="s">
        <v>739</v>
      </c>
      <c r="E173" s="209" t="s">
        <v>213</v>
      </c>
      <c r="F173" s="220">
        <f>IFERROR(VLOOKUP(A173,'R+S'!$G$2:$J$1600,4,0),0)</f>
        <v>0</v>
      </c>
    </row>
    <row r="174" spans="1:6" x14ac:dyDescent="0.3">
      <c r="A174" s="208">
        <v>33003</v>
      </c>
      <c r="B174" s="208" t="s">
        <v>746</v>
      </c>
      <c r="C174" s="209" t="s">
        <v>738</v>
      </c>
      <c r="D174" s="209" t="s">
        <v>739</v>
      </c>
      <c r="E174" s="209" t="s">
        <v>213</v>
      </c>
      <c r="F174" s="220">
        <f>IFERROR(VLOOKUP(A174,'R+S'!$G$2:$J$1600,4,0),0)</f>
        <v>0</v>
      </c>
    </row>
    <row r="175" spans="1:6" x14ac:dyDescent="0.3">
      <c r="A175" s="208">
        <v>52356</v>
      </c>
      <c r="B175" s="208" t="s">
        <v>747</v>
      </c>
      <c r="C175" s="209" t="s">
        <v>738</v>
      </c>
      <c r="D175" s="209" t="s">
        <v>739</v>
      </c>
      <c r="E175" s="209" t="s">
        <v>213</v>
      </c>
      <c r="F175" s="220">
        <f>IFERROR(VLOOKUP(A175,'R+S'!$G$2:$J$1600,4,0),0)</f>
        <v>0</v>
      </c>
    </row>
    <row r="176" spans="1:6" x14ac:dyDescent="0.3">
      <c r="A176" s="208">
        <v>53386</v>
      </c>
      <c r="B176" s="208" t="s">
        <v>748</v>
      </c>
      <c r="C176" s="209" t="s">
        <v>738</v>
      </c>
      <c r="D176" s="209" t="s">
        <v>739</v>
      </c>
      <c r="E176" s="209" t="s">
        <v>213</v>
      </c>
      <c r="F176" s="220">
        <f>IFERROR(VLOOKUP(A176,'R+S'!$G$2:$J$1600,4,0),0)</f>
        <v>0</v>
      </c>
    </row>
    <row r="177" spans="1:6" x14ac:dyDescent="0.3">
      <c r="A177" s="208">
        <v>9540</v>
      </c>
      <c r="B177" s="208" t="s">
        <v>749</v>
      </c>
      <c r="C177" s="209" t="s">
        <v>738</v>
      </c>
      <c r="D177" s="209" t="s">
        <v>739</v>
      </c>
      <c r="E177" s="209" t="s">
        <v>213</v>
      </c>
      <c r="F177" s="220">
        <f>IFERROR(VLOOKUP(A177,'R+S'!$G$2:$J$1600,4,0),0)</f>
        <v>0</v>
      </c>
    </row>
    <row r="178" spans="1:6" x14ac:dyDescent="0.3">
      <c r="A178" s="208">
        <v>1844</v>
      </c>
      <c r="B178" s="208" t="s">
        <v>750</v>
      </c>
      <c r="C178" s="209" t="s">
        <v>738</v>
      </c>
      <c r="D178" s="209" t="s">
        <v>751</v>
      </c>
      <c r="E178" s="209" t="s">
        <v>211</v>
      </c>
      <c r="F178" s="220">
        <f>IFERROR(VLOOKUP(A178,'R+S'!$G$2:$J$1600,4,0),0)</f>
        <v>0</v>
      </c>
    </row>
    <row r="179" spans="1:6" x14ac:dyDescent="0.3">
      <c r="A179" s="208">
        <v>40269</v>
      </c>
      <c r="B179" s="208" t="s">
        <v>753</v>
      </c>
      <c r="C179" s="209" t="s">
        <v>738</v>
      </c>
      <c r="D179" s="209" t="s">
        <v>751</v>
      </c>
      <c r="E179" s="209" t="s">
        <v>211</v>
      </c>
      <c r="F179" s="220">
        <f>IFERROR(VLOOKUP(A179,'R+S'!$G$2:$J$1600,4,0),0)</f>
        <v>0</v>
      </c>
    </row>
    <row r="180" spans="1:6" x14ac:dyDescent="0.3">
      <c r="A180" s="208">
        <v>40331</v>
      </c>
      <c r="B180" s="208" t="s">
        <v>754</v>
      </c>
      <c r="C180" s="209" t="s">
        <v>738</v>
      </c>
      <c r="D180" s="209" t="s">
        <v>751</v>
      </c>
      <c r="E180" s="209" t="s">
        <v>211</v>
      </c>
      <c r="F180" s="220">
        <f>IFERROR(VLOOKUP(A180,'R+S'!$G$2:$J$1600,4,0),0)</f>
        <v>0</v>
      </c>
    </row>
    <row r="181" spans="1:6" x14ac:dyDescent="0.3">
      <c r="A181" s="208">
        <v>42396</v>
      </c>
      <c r="B181" s="208" t="s">
        <v>755</v>
      </c>
      <c r="C181" s="209" t="s">
        <v>738</v>
      </c>
      <c r="D181" s="209" t="s">
        <v>751</v>
      </c>
      <c r="E181" s="209" t="s">
        <v>211</v>
      </c>
      <c r="F181" s="220">
        <f>IFERROR(VLOOKUP(A181,'R+S'!$G$2:$J$1600,4,0),0)</f>
        <v>0</v>
      </c>
    </row>
    <row r="182" spans="1:6" x14ac:dyDescent="0.3">
      <c r="A182" s="208">
        <v>40322</v>
      </c>
      <c r="B182" s="208" t="s">
        <v>756</v>
      </c>
      <c r="C182" s="209" t="s">
        <v>738</v>
      </c>
      <c r="D182" s="209" t="s">
        <v>751</v>
      </c>
      <c r="E182" s="209" t="s">
        <v>211</v>
      </c>
      <c r="F182" s="220">
        <f>IFERROR(VLOOKUP(A182,'R+S'!$G$2:$J$1600,4,0),0)</f>
        <v>0</v>
      </c>
    </row>
    <row r="183" spans="1:6" x14ac:dyDescent="0.3">
      <c r="A183" s="208">
        <v>45000</v>
      </c>
      <c r="B183" s="208" t="s">
        <v>757</v>
      </c>
      <c r="C183" s="209" t="s">
        <v>738</v>
      </c>
      <c r="D183" s="209" t="s">
        <v>751</v>
      </c>
      <c r="E183" s="209" t="s">
        <v>211</v>
      </c>
      <c r="F183" s="220">
        <f>IFERROR(VLOOKUP(A183,'R+S'!$G$2:$J$1600,4,0),0)</f>
        <v>0</v>
      </c>
    </row>
    <row r="184" spans="1:6" x14ac:dyDescent="0.3">
      <c r="A184" s="208">
        <v>52369</v>
      </c>
      <c r="B184" s="208" t="s">
        <v>758</v>
      </c>
      <c r="C184" s="209" t="s">
        <v>738</v>
      </c>
      <c r="D184" s="209" t="s">
        <v>751</v>
      </c>
      <c r="E184" s="209" t="s">
        <v>211</v>
      </c>
      <c r="F184" s="220">
        <f>IFERROR(VLOOKUP(A184,'R+S'!$G$2:$J$1600,4,0),0)</f>
        <v>0</v>
      </c>
    </row>
    <row r="185" spans="1:6" x14ac:dyDescent="0.3">
      <c r="A185" s="208">
        <v>52632</v>
      </c>
      <c r="B185" s="208" t="s">
        <v>759</v>
      </c>
      <c r="C185" s="209" t="s">
        <v>738</v>
      </c>
      <c r="D185" s="209" t="s">
        <v>751</v>
      </c>
      <c r="E185" s="209" t="s">
        <v>211</v>
      </c>
      <c r="F185" s="220">
        <f>IFERROR(VLOOKUP(A185,'R+S'!$G$2:$J$1600,4,0),0)</f>
        <v>0</v>
      </c>
    </row>
    <row r="186" spans="1:6" x14ac:dyDescent="0.3">
      <c r="A186" s="208">
        <v>52633</v>
      </c>
      <c r="B186" s="208" t="s">
        <v>760</v>
      </c>
      <c r="C186" s="209" t="s">
        <v>738</v>
      </c>
      <c r="D186" s="209" t="s">
        <v>751</v>
      </c>
      <c r="E186" s="209" t="s">
        <v>211</v>
      </c>
      <c r="F186" s="220">
        <f>IFERROR(VLOOKUP(A186,'R+S'!$G$2:$J$1600,4,0),0)</f>
        <v>0</v>
      </c>
    </row>
    <row r="187" spans="1:6" x14ac:dyDescent="0.3">
      <c r="A187" s="208">
        <v>10721</v>
      </c>
      <c r="B187" s="208" t="s">
        <v>761</v>
      </c>
      <c r="C187" s="209" t="s">
        <v>738</v>
      </c>
      <c r="D187" s="209" t="s">
        <v>762</v>
      </c>
      <c r="E187" s="209" t="s">
        <v>218</v>
      </c>
      <c r="F187" s="220">
        <f>IFERROR(VLOOKUP(A187,'R+S'!$G$2:$J$1600,4,0),0)</f>
        <v>0</v>
      </c>
    </row>
    <row r="188" spans="1:6" x14ac:dyDescent="0.3">
      <c r="A188" s="208">
        <v>1214</v>
      </c>
      <c r="B188" s="208" t="s">
        <v>763</v>
      </c>
      <c r="C188" s="209" t="s">
        <v>738</v>
      </c>
      <c r="D188" s="209" t="s">
        <v>762</v>
      </c>
      <c r="E188" s="209" t="s">
        <v>218</v>
      </c>
      <c r="F188" s="220">
        <f>IFERROR(VLOOKUP(A188,'R+S'!$G$2:$J$1600,4,0),0)</f>
        <v>0</v>
      </c>
    </row>
    <row r="189" spans="1:6" x14ac:dyDescent="0.3">
      <c r="A189" s="208">
        <v>58136</v>
      </c>
      <c r="B189" s="208" t="s">
        <v>764</v>
      </c>
      <c r="C189" s="209" t="s">
        <v>738</v>
      </c>
      <c r="D189" s="209" t="s">
        <v>762</v>
      </c>
      <c r="E189" s="209" t="s">
        <v>218</v>
      </c>
      <c r="F189" s="220">
        <f>IFERROR(VLOOKUP(A189,'R+S'!$G$2:$J$1600,4,0),0)</f>
        <v>0</v>
      </c>
    </row>
    <row r="190" spans="1:6" x14ac:dyDescent="0.3">
      <c r="A190" s="208">
        <v>1036</v>
      </c>
      <c r="B190" s="208" t="s">
        <v>765</v>
      </c>
      <c r="C190" s="209" t="s">
        <v>738</v>
      </c>
      <c r="D190" s="209" t="s">
        <v>762</v>
      </c>
      <c r="E190" s="209" t="s">
        <v>218</v>
      </c>
      <c r="F190" s="220">
        <f>IFERROR(VLOOKUP(A190,'R+S'!$G$2:$J$1600,4,0),0)</f>
        <v>0</v>
      </c>
    </row>
    <row r="191" spans="1:6" x14ac:dyDescent="0.3">
      <c r="A191" s="208">
        <v>10692</v>
      </c>
      <c r="B191" s="208" t="s">
        <v>766</v>
      </c>
      <c r="C191" s="209" t="s">
        <v>738</v>
      </c>
      <c r="D191" s="209" t="s">
        <v>762</v>
      </c>
      <c r="E191" s="209" t="s">
        <v>218</v>
      </c>
      <c r="F191" s="220">
        <f>IFERROR(VLOOKUP(A191,'R+S'!$G$2:$J$1600,4,0),0)</f>
        <v>1</v>
      </c>
    </row>
    <row r="192" spans="1:6" x14ac:dyDescent="0.3">
      <c r="A192" s="208">
        <v>335</v>
      </c>
      <c r="B192" s="208" t="s">
        <v>767</v>
      </c>
      <c r="C192" s="209" t="s">
        <v>738</v>
      </c>
      <c r="D192" s="209" t="s">
        <v>762</v>
      </c>
      <c r="E192" s="209" t="s">
        <v>218</v>
      </c>
      <c r="F192" s="220">
        <f>IFERROR(VLOOKUP(A192,'R+S'!$G$2:$J$1600,4,0),0)</f>
        <v>0</v>
      </c>
    </row>
    <row r="193" spans="1:6" x14ac:dyDescent="0.3">
      <c r="A193" s="208">
        <v>352</v>
      </c>
      <c r="B193" s="208" t="s">
        <v>768</v>
      </c>
      <c r="C193" s="209" t="s">
        <v>738</v>
      </c>
      <c r="D193" s="209" t="s">
        <v>762</v>
      </c>
      <c r="E193" s="209" t="s">
        <v>218</v>
      </c>
      <c r="F193" s="220">
        <f>IFERROR(VLOOKUP(A193,'R+S'!$G$2:$J$1600,4,0),0)</f>
        <v>0</v>
      </c>
    </row>
    <row r="194" spans="1:6" x14ac:dyDescent="0.3">
      <c r="A194" s="208">
        <v>354</v>
      </c>
      <c r="B194" s="208" t="s">
        <v>769</v>
      </c>
      <c r="C194" s="209" t="s">
        <v>738</v>
      </c>
      <c r="D194" s="209" t="s">
        <v>762</v>
      </c>
      <c r="E194" s="209" t="s">
        <v>218</v>
      </c>
      <c r="F194" s="220">
        <f>IFERROR(VLOOKUP(A194,'R+S'!$G$2:$J$1600,4,0),0)</f>
        <v>0</v>
      </c>
    </row>
    <row r="195" spans="1:6" x14ac:dyDescent="0.3">
      <c r="A195" s="208">
        <v>42369</v>
      </c>
      <c r="B195" s="208" t="s">
        <v>770</v>
      </c>
      <c r="C195" s="209" t="s">
        <v>738</v>
      </c>
      <c r="D195" s="209" t="s">
        <v>762</v>
      </c>
      <c r="E195" s="209" t="s">
        <v>218</v>
      </c>
      <c r="F195" s="220">
        <f>IFERROR(VLOOKUP(A195,'R+S'!$G$2:$J$1600,4,0),0)</f>
        <v>0</v>
      </c>
    </row>
    <row r="196" spans="1:6" x14ac:dyDescent="0.3">
      <c r="A196" s="208">
        <v>53347</v>
      </c>
      <c r="B196" s="208" t="s">
        <v>771</v>
      </c>
      <c r="C196" s="209" t="s">
        <v>738</v>
      </c>
      <c r="D196" s="209" t="s">
        <v>762</v>
      </c>
      <c r="E196" s="209" t="s">
        <v>218</v>
      </c>
      <c r="F196" s="220">
        <f>IFERROR(VLOOKUP(A196,'R+S'!$G$2:$J$1600,4,0),0)</f>
        <v>0</v>
      </c>
    </row>
    <row r="197" spans="1:6" x14ac:dyDescent="0.3">
      <c r="A197" s="208">
        <v>5463</v>
      </c>
      <c r="B197" s="208" t="s">
        <v>772</v>
      </c>
      <c r="C197" s="209" t="s">
        <v>738</v>
      </c>
      <c r="D197" s="209" t="s">
        <v>762</v>
      </c>
      <c r="E197" s="209" t="s">
        <v>218</v>
      </c>
      <c r="F197" s="220">
        <f>IFERROR(VLOOKUP(A197,'R+S'!$G$2:$J$1600,4,0),0)</f>
        <v>0</v>
      </c>
    </row>
    <row r="198" spans="1:6" x14ac:dyDescent="0.3">
      <c r="A198" s="208">
        <v>1038</v>
      </c>
      <c r="B198" s="208" t="s">
        <v>773</v>
      </c>
      <c r="C198" s="209" t="s">
        <v>738</v>
      </c>
      <c r="D198" s="209" t="s">
        <v>774</v>
      </c>
      <c r="E198" s="209" t="s">
        <v>219</v>
      </c>
      <c r="F198" s="220">
        <f>IFERROR(VLOOKUP(A198,'R+S'!$G$2:$J$1600,4,0),0)</f>
        <v>0</v>
      </c>
    </row>
    <row r="199" spans="1:6" x14ac:dyDescent="0.3">
      <c r="A199" s="208">
        <v>1823</v>
      </c>
      <c r="B199" s="208" t="s">
        <v>775</v>
      </c>
      <c r="C199" s="209" t="s">
        <v>738</v>
      </c>
      <c r="D199" s="209" t="s">
        <v>774</v>
      </c>
      <c r="E199" s="209" t="s">
        <v>219</v>
      </c>
      <c r="F199" s="220">
        <f>IFERROR(VLOOKUP(A199,'R+S'!$G$2:$J$1600,4,0),0)</f>
        <v>0</v>
      </c>
    </row>
    <row r="200" spans="1:6" x14ac:dyDescent="0.3">
      <c r="A200" s="208">
        <v>1825</v>
      </c>
      <c r="B200" s="208" t="s">
        <v>776</v>
      </c>
      <c r="C200" s="209" t="s">
        <v>738</v>
      </c>
      <c r="D200" s="209" t="s">
        <v>774</v>
      </c>
      <c r="E200" s="209" t="s">
        <v>219</v>
      </c>
      <c r="F200" s="220">
        <f>IFERROR(VLOOKUP(A200,'R+S'!$G$2:$J$1600,4,0),0)</f>
        <v>0</v>
      </c>
    </row>
    <row r="201" spans="1:6" x14ac:dyDescent="0.3">
      <c r="A201" s="208">
        <v>24065</v>
      </c>
      <c r="B201" s="208" t="s">
        <v>777</v>
      </c>
      <c r="C201" s="209" t="s">
        <v>738</v>
      </c>
      <c r="D201" s="209" t="s">
        <v>774</v>
      </c>
      <c r="E201" s="209" t="s">
        <v>219</v>
      </c>
      <c r="F201" s="220">
        <f>IFERROR(VLOOKUP(A201,'R+S'!$G$2:$J$1600,4,0),0)</f>
        <v>0</v>
      </c>
    </row>
    <row r="202" spans="1:6" x14ac:dyDescent="0.3">
      <c r="A202" s="208">
        <v>7677</v>
      </c>
      <c r="B202" s="208" t="s">
        <v>781</v>
      </c>
      <c r="C202" s="209" t="s">
        <v>738</v>
      </c>
      <c r="D202" s="209" t="s">
        <v>774</v>
      </c>
      <c r="E202" s="209" t="s">
        <v>219</v>
      </c>
      <c r="F202" s="220">
        <f>IFERROR(VLOOKUP(A202,'R+S'!$G$2:$J$1600,4,0),0)</f>
        <v>0</v>
      </c>
    </row>
    <row r="203" spans="1:6" x14ac:dyDescent="0.3">
      <c r="A203" s="208">
        <v>53256</v>
      </c>
      <c r="B203" s="208" t="s">
        <v>783</v>
      </c>
      <c r="C203" s="209" t="s">
        <v>738</v>
      </c>
      <c r="D203" s="209" t="s">
        <v>774</v>
      </c>
      <c r="E203" s="209" t="s">
        <v>219</v>
      </c>
      <c r="F203" s="220">
        <f>IFERROR(VLOOKUP(A203,'R+S'!$G$2:$J$1600,4,0),0)</f>
        <v>0</v>
      </c>
    </row>
    <row r="204" spans="1:6" x14ac:dyDescent="0.3">
      <c r="A204" s="208">
        <v>6513</v>
      </c>
      <c r="B204" s="208" t="s">
        <v>784</v>
      </c>
      <c r="C204" s="209" t="s">
        <v>738</v>
      </c>
      <c r="D204" s="209" t="s">
        <v>774</v>
      </c>
      <c r="E204" s="209" t="s">
        <v>219</v>
      </c>
      <c r="F204" s="220">
        <f>IFERROR(VLOOKUP(A204,'R+S'!$G$2:$J$1600,4,0),0)</f>
        <v>0</v>
      </c>
    </row>
    <row r="205" spans="1:6" x14ac:dyDescent="0.3">
      <c r="A205" s="208">
        <v>857</v>
      </c>
      <c r="B205" s="208" t="s">
        <v>785</v>
      </c>
      <c r="C205" s="209" t="s">
        <v>738</v>
      </c>
      <c r="D205" s="209" t="s">
        <v>774</v>
      </c>
      <c r="E205" s="209" t="s">
        <v>219</v>
      </c>
      <c r="F205" s="220">
        <f>IFERROR(VLOOKUP(A205,'R+S'!$G$2:$J$1600,4,0),0)</f>
        <v>0</v>
      </c>
    </row>
    <row r="206" spans="1:6" x14ac:dyDescent="0.3">
      <c r="A206" s="208">
        <v>9967</v>
      </c>
      <c r="B206" s="208" t="s">
        <v>786</v>
      </c>
      <c r="C206" s="209" t="s">
        <v>738</v>
      </c>
      <c r="D206" s="209" t="s">
        <v>774</v>
      </c>
      <c r="E206" s="209" t="s">
        <v>219</v>
      </c>
      <c r="F206" s="220">
        <f>IFERROR(VLOOKUP(A206,'R+S'!$G$2:$J$1600,4,0),0)</f>
        <v>1</v>
      </c>
    </row>
    <row r="207" spans="1:6" x14ac:dyDescent="0.3">
      <c r="A207" s="208">
        <v>52154</v>
      </c>
      <c r="B207" s="208" t="s">
        <v>787</v>
      </c>
      <c r="C207" s="209" t="s">
        <v>738</v>
      </c>
      <c r="D207" s="209" t="s">
        <v>788</v>
      </c>
      <c r="E207" s="209" t="s">
        <v>216</v>
      </c>
      <c r="F207" s="220">
        <f>IFERROR(VLOOKUP(A207,'R+S'!$G$2:$J$1600,4,0),0)</f>
        <v>0</v>
      </c>
    </row>
    <row r="208" spans="1:6" x14ac:dyDescent="0.3">
      <c r="A208" s="208">
        <v>58118</v>
      </c>
      <c r="B208" s="208" t="s">
        <v>789</v>
      </c>
      <c r="C208" s="209" t="s">
        <v>738</v>
      </c>
      <c r="D208" s="209" t="s">
        <v>788</v>
      </c>
      <c r="E208" s="209" t="s">
        <v>216</v>
      </c>
      <c r="F208" s="220">
        <f>IFERROR(VLOOKUP(A208,'R+S'!$G$2:$J$1600,4,0),0)</f>
        <v>0</v>
      </c>
    </row>
    <row r="209" spans="1:6" x14ac:dyDescent="0.3">
      <c r="A209" s="208">
        <v>728</v>
      </c>
      <c r="B209" s="208" t="s">
        <v>790</v>
      </c>
      <c r="C209" s="209" t="s">
        <v>738</v>
      </c>
      <c r="D209" s="209" t="s">
        <v>788</v>
      </c>
      <c r="E209" s="209" t="s">
        <v>216</v>
      </c>
      <c r="F209" s="220">
        <f>IFERROR(VLOOKUP(A209,'R+S'!$G$2:$J$1600,4,0),0)</f>
        <v>0</v>
      </c>
    </row>
    <row r="210" spans="1:6" x14ac:dyDescent="0.3">
      <c r="A210" s="208">
        <v>52376</v>
      </c>
      <c r="B210" s="208" t="s">
        <v>791</v>
      </c>
      <c r="C210" s="209" t="s">
        <v>738</v>
      </c>
      <c r="D210" s="209" t="s">
        <v>788</v>
      </c>
      <c r="E210" s="209" t="s">
        <v>216</v>
      </c>
      <c r="F210" s="220">
        <f>IFERROR(VLOOKUP(A210,'R+S'!$G$2:$J$1600,4,0),0)</f>
        <v>0</v>
      </c>
    </row>
    <row r="211" spans="1:6" x14ac:dyDescent="0.3">
      <c r="A211" s="208">
        <v>53485</v>
      </c>
      <c r="B211" s="208" t="s">
        <v>792</v>
      </c>
      <c r="C211" s="209" t="s">
        <v>738</v>
      </c>
      <c r="D211" s="209" t="s">
        <v>788</v>
      </c>
      <c r="E211" s="209" t="s">
        <v>216</v>
      </c>
      <c r="F211" s="220">
        <f>IFERROR(VLOOKUP(A211,'R+S'!$G$2:$J$1600,4,0),0)</f>
        <v>0</v>
      </c>
    </row>
    <row r="212" spans="1:6" x14ac:dyDescent="0.3">
      <c r="A212" s="208">
        <v>53698</v>
      </c>
      <c r="B212" s="208" t="s">
        <v>793</v>
      </c>
      <c r="C212" s="209" t="s">
        <v>738</v>
      </c>
      <c r="D212" s="209" t="s">
        <v>788</v>
      </c>
      <c r="E212" s="209" t="s">
        <v>216</v>
      </c>
      <c r="F212" s="220">
        <f>IFERROR(VLOOKUP(A212,'R+S'!$G$2:$J$1600,4,0),0)</f>
        <v>0</v>
      </c>
    </row>
    <row r="213" spans="1:6" x14ac:dyDescent="0.3">
      <c r="A213" s="208">
        <v>52411</v>
      </c>
      <c r="B213" s="208" t="s">
        <v>794</v>
      </c>
      <c r="C213" s="209" t="s">
        <v>738</v>
      </c>
      <c r="D213" s="209" t="s">
        <v>788</v>
      </c>
      <c r="E213" s="209" t="s">
        <v>216</v>
      </c>
      <c r="F213" s="220">
        <f>IFERROR(VLOOKUP(A213,'R+S'!$G$2:$J$1600,4,0),0)</f>
        <v>0</v>
      </c>
    </row>
    <row r="214" spans="1:6" x14ac:dyDescent="0.3">
      <c r="A214" s="208">
        <v>58119</v>
      </c>
      <c r="B214" s="208" t="s">
        <v>795</v>
      </c>
      <c r="C214" s="209" t="s">
        <v>738</v>
      </c>
      <c r="D214" s="209" t="s">
        <v>788</v>
      </c>
      <c r="E214" s="209" t="s">
        <v>216</v>
      </c>
      <c r="F214" s="220">
        <f>IFERROR(VLOOKUP(A214,'R+S'!$G$2:$J$1600,4,0),0)</f>
        <v>0</v>
      </c>
    </row>
    <row r="215" spans="1:6" x14ac:dyDescent="0.3">
      <c r="A215" s="208">
        <v>1584</v>
      </c>
      <c r="B215" s="208" t="s">
        <v>796</v>
      </c>
      <c r="C215" s="209" t="s">
        <v>738</v>
      </c>
      <c r="D215" s="209" t="s">
        <v>797</v>
      </c>
      <c r="E215" s="209" t="s">
        <v>214</v>
      </c>
      <c r="F215" s="220">
        <f>IFERROR(VLOOKUP(A215,'R+S'!$G$2:$J$1600,4,0),0)</f>
        <v>0</v>
      </c>
    </row>
    <row r="216" spans="1:6" x14ac:dyDescent="0.3">
      <c r="A216" s="208">
        <v>5198</v>
      </c>
      <c r="B216" s="208" t="s">
        <v>798</v>
      </c>
      <c r="C216" s="209" t="s">
        <v>738</v>
      </c>
      <c r="D216" s="209" t="s">
        <v>797</v>
      </c>
      <c r="E216" s="209" t="s">
        <v>214</v>
      </c>
      <c r="F216" s="220">
        <f>IFERROR(VLOOKUP(A216,'R+S'!$G$2:$J$1600,4,0),0)</f>
        <v>0</v>
      </c>
    </row>
    <row r="217" spans="1:6" x14ac:dyDescent="0.3">
      <c r="A217" s="208">
        <v>5255</v>
      </c>
      <c r="B217" s="208" t="s">
        <v>799</v>
      </c>
      <c r="C217" s="209" t="s">
        <v>738</v>
      </c>
      <c r="D217" s="209" t="s">
        <v>797</v>
      </c>
      <c r="E217" s="209" t="s">
        <v>214</v>
      </c>
      <c r="F217" s="220">
        <f>IFERROR(VLOOKUP(A217,'R+S'!$G$2:$J$1600,4,0),0)</f>
        <v>0</v>
      </c>
    </row>
    <row r="218" spans="1:6" x14ac:dyDescent="0.3">
      <c r="A218" s="208">
        <v>52612</v>
      </c>
      <c r="B218" s="208" t="s">
        <v>800</v>
      </c>
      <c r="C218" s="209" t="s">
        <v>738</v>
      </c>
      <c r="D218" s="209" t="s">
        <v>797</v>
      </c>
      <c r="E218" s="209" t="s">
        <v>214</v>
      </c>
      <c r="F218" s="220">
        <f>IFERROR(VLOOKUP(A218,'R+S'!$G$2:$J$1600,4,0),0)</f>
        <v>0</v>
      </c>
    </row>
    <row r="219" spans="1:6" x14ac:dyDescent="0.3">
      <c r="A219" s="208">
        <v>53751</v>
      </c>
      <c r="B219" s="208" t="s">
        <v>801</v>
      </c>
      <c r="C219" s="209" t="s">
        <v>738</v>
      </c>
      <c r="D219" s="209" t="s">
        <v>797</v>
      </c>
      <c r="E219" s="209" t="s">
        <v>214</v>
      </c>
      <c r="F219" s="220">
        <f>IFERROR(VLOOKUP(A219,'R+S'!$G$2:$J$1600,4,0),0)</f>
        <v>0</v>
      </c>
    </row>
    <row r="220" spans="1:6" x14ac:dyDescent="0.3">
      <c r="A220" s="208">
        <v>52017</v>
      </c>
      <c r="B220" s="208" t="s">
        <v>802</v>
      </c>
      <c r="C220" s="209" t="s">
        <v>738</v>
      </c>
      <c r="D220" s="209" t="s">
        <v>797</v>
      </c>
      <c r="E220" s="209" t="s">
        <v>214</v>
      </c>
      <c r="F220" s="220">
        <f>IFERROR(VLOOKUP(A220,'R+S'!$G$2:$J$1600,4,0),0)</f>
        <v>0</v>
      </c>
    </row>
    <row r="221" spans="1:6" x14ac:dyDescent="0.3">
      <c r="A221" s="208">
        <v>53683</v>
      </c>
      <c r="B221" s="208" t="s">
        <v>803</v>
      </c>
      <c r="C221" s="209" t="s">
        <v>738</v>
      </c>
      <c r="D221" s="209" t="s">
        <v>797</v>
      </c>
      <c r="E221" s="209" t="s">
        <v>214</v>
      </c>
      <c r="F221" s="220">
        <f>IFERROR(VLOOKUP(A221,'R+S'!$G$2:$J$1600,4,0),0)</f>
        <v>0</v>
      </c>
    </row>
    <row r="222" spans="1:6" x14ac:dyDescent="0.3">
      <c r="A222" s="208">
        <v>53700</v>
      </c>
      <c r="B222" s="208" t="s">
        <v>804</v>
      </c>
      <c r="C222" s="209" t="s">
        <v>738</v>
      </c>
      <c r="D222" s="209" t="s">
        <v>797</v>
      </c>
      <c r="E222" s="209" t="s">
        <v>214</v>
      </c>
      <c r="F222" s="220">
        <f>IFERROR(VLOOKUP(A222,'R+S'!$G$2:$J$1600,4,0),0)</f>
        <v>0</v>
      </c>
    </row>
    <row r="223" spans="1:6" x14ac:dyDescent="0.3">
      <c r="A223" s="208">
        <v>50272</v>
      </c>
      <c r="B223" s="208" t="s">
        <v>805</v>
      </c>
      <c r="C223" s="209" t="s">
        <v>738</v>
      </c>
      <c r="D223" s="209" t="s">
        <v>797</v>
      </c>
      <c r="E223" s="209" t="s">
        <v>214</v>
      </c>
      <c r="F223" s="220">
        <f>IFERROR(VLOOKUP(A223,'R+S'!$G$2:$J$1600,4,0),0)</f>
        <v>0</v>
      </c>
    </row>
    <row r="224" spans="1:6" x14ac:dyDescent="0.3">
      <c r="A224" s="208">
        <v>5201</v>
      </c>
      <c r="B224" s="208" t="s">
        <v>806</v>
      </c>
      <c r="C224" s="209" t="s">
        <v>738</v>
      </c>
      <c r="D224" s="209" t="s">
        <v>797</v>
      </c>
      <c r="E224" s="209" t="s">
        <v>214</v>
      </c>
      <c r="F224" s="220">
        <f>IFERROR(VLOOKUP(A224,'R+S'!$G$2:$J$1600,4,0),0)</f>
        <v>0</v>
      </c>
    </row>
    <row r="225" spans="1:6" x14ac:dyDescent="0.3">
      <c r="A225" s="208">
        <v>5224</v>
      </c>
      <c r="B225" s="208" t="s">
        <v>807</v>
      </c>
      <c r="C225" s="209" t="s">
        <v>738</v>
      </c>
      <c r="D225" s="209" t="s">
        <v>797</v>
      </c>
      <c r="E225" s="209" t="s">
        <v>214</v>
      </c>
      <c r="F225" s="220">
        <f>IFERROR(VLOOKUP(A225,'R+S'!$G$2:$J$1600,4,0),0)</f>
        <v>0</v>
      </c>
    </row>
    <row r="226" spans="1:6" x14ac:dyDescent="0.3">
      <c r="A226" s="208">
        <v>54143</v>
      </c>
      <c r="B226" s="208" t="s">
        <v>808</v>
      </c>
      <c r="C226" s="209" t="s">
        <v>738</v>
      </c>
      <c r="D226" s="209" t="s">
        <v>797</v>
      </c>
      <c r="E226" s="209" t="s">
        <v>214</v>
      </c>
      <c r="F226" s="220">
        <f>IFERROR(VLOOKUP(A226,'R+S'!$G$2:$J$1600,4,0),0)</f>
        <v>0</v>
      </c>
    </row>
    <row r="227" spans="1:6" x14ac:dyDescent="0.3">
      <c r="A227" s="208">
        <v>5551</v>
      </c>
      <c r="B227" s="208" t="s">
        <v>809</v>
      </c>
      <c r="C227" s="209" t="s">
        <v>738</v>
      </c>
      <c r="D227" s="209" t="s">
        <v>797</v>
      </c>
      <c r="E227" s="209" t="s">
        <v>214</v>
      </c>
      <c r="F227" s="220">
        <f>IFERROR(VLOOKUP(A227,'R+S'!$G$2:$J$1600,4,0),0)</f>
        <v>0</v>
      </c>
    </row>
    <row r="228" spans="1:6" x14ac:dyDescent="0.3">
      <c r="A228" s="208">
        <v>19417</v>
      </c>
      <c r="B228" s="208" t="s">
        <v>810</v>
      </c>
      <c r="C228" s="209" t="s">
        <v>738</v>
      </c>
      <c r="D228" s="209" t="s">
        <v>811</v>
      </c>
      <c r="E228" s="209" t="s">
        <v>215</v>
      </c>
      <c r="F228" s="220">
        <f>IFERROR(VLOOKUP(A228,'R+S'!$G$2:$J$1600,4,0),0)</f>
        <v>0</v>
      </c>
    </row>
    <row r="229" spans="1:6" x14ac:dyDescent="0.3">
      <c r="A229" s="208">
        <v>20061</v>
      </c>
      <c r="B229" s="208" t="s">
        <v>812</v>
      </c>
      <c r="C229" s="209" t="s">
        <v>738</v>
      </c>
      <c r="D229" s="209" t="s">
        <v>811</v>
      </c>
      <c r="E229" s="209" t="s">
        <v>215</v>
      </c>
      <c r="F229" s="220">
        <f>IFERROR(VLOOKUP(A229,'R+S'!$G$2:$J$1600,4,0),0)</f>
        <v>0</v>
      </c>
    </row>
    <row r="230" spans="1:6" x14ac:dyDescent="0.3">
      <c r="A230" s="208">
        <v>24026</v>
      </c>
      <c r="B230" s="208" t="s">
        <v>813</v>
      </c>
      <c r="C230" s="209" t="s">
        <v>738</v>
      </c>
      <c r="D230" s="209" t="s">
        <v>811</v>
      </c>
      <c r="E230" s="209" t="s">
        <v>215</v>
      </c>
      <c r="F230" s="220">
        <f>IFERROR(VLOOKUP(A230,'R+S'!$G$2:$J$1600,4,0),0)</f>
        <v>0</v>
      </c>
    </row>
    <row r="231" spans="1:6" x14ac:dyDescent="0.3">
      <c r="A231" s="208">
        <v>2434</v>
      </c>
      <c r="B231" s="208" t="s">
        <v>814</v>
      </c>
      <c r="C231" s="209" t="s">
        <v>738</v>
      </c>
      <c r="D231" s="209" t="s">
        <v>811</v>
      </c>
      <c r="E231" s="209" t="s">
        <v>215</v>
      </c>
      <c r="F231" s="220">
        <f>IFERROR(VLOOKUP(A231,'R+S'!$G$2:$J$1600,4,0),0)</f>
        <v>0</v>
      </c>
    </row>
    <row r="232" spans="1:6" x14ac:dyDescent="0.3">
      <c r="A232" s="208">
        <v>2971</v>
      </c>
      <c r="B232" s="208" t="s">
        <v>816</v>
      </c>
      <c r="C232" s="209" t="s">
        <v>738</v>
      </c>
      <c r="D232" s="209" t="s">
        <v>811</v>
      </c>
      <c r="E232" s="209" t="s">
        <v>215</v>
      </c>
      <c r="F232" s="220">
        <f>IFERROR(VLOOKUP(A232,'R+S'!$G$2:$J$1600,4,0),0)</f>
        <v>0</v>
      </c>
    </row>
    <row r="233" spans="1:6" x14ac:dyDescent="0.3">
      <c r="A233" s="208">
        <v>327</v>
      </c>
      <c r="B233" s="208" t="s">
        <v>817</v>
      </c>
      <c r="C233" s="209" t="s">
        <v>738</v>
      </c>
      <c r="D233" s="209" t="s">
        <v>811</v>
      </c>
      <c r="E233" s="209" t="s">
        <v>215</v>
      </c>
      <c r="F233" s="220">
        <f>IFERROR(VLOOKUP(A233,'R+S'!$G$2:$J$1600,4,0),0)</f>
        <v>0</v>
      </c>
    </row>
    <row r="234" spans="1:6" x14ac:dyDescent="0.3">
      <c r="A234" s="208">
        <v>33010</v>
      </c>
      <c r="B234" s="208" t="s">
        <v>818</v>
      </c>
      <c r="C234" s="209" t="s">
        <v>738</v>
      </c>
      <c r="D234" s="209" t="s">
        <v>811</v>
      </c>
      <c r="E234" s="209" t="s">
        <v>215</v>
      </c>
      <c r="F234" s="220">
        <f>IFERROR(VLOOKUP(A234,'R+S'!$G$2:$J$1600,4,0),0)</f>
        <v>0</v>
      </c>
    </row>
    <row r="235" spans="1:6" x14ac:dyDescent="0.3">
      <c r="A235" s="208">
        <v>53151</v>
      </c>
      <c r="B235" s="208" t="s">
        <v>819</v>
      </c>
      <c r="C235" s="209" t="s">
        <v>738</v>
      </c>
      <c r="D235" s="209" t="s">
        <v>811</v>
      </c>
      <c r="E235" s="209" t="s">
        <v>215</v>
      </c>
      <c r="F235" s="220">
        <f>IFERROR(VLOOKUP(A235,'R+S'!$G$2:$J$1600,4,0),0)</f>
        <v>0</v>
      </c>
    </row>
    <row r="236" spans="1:6" x14ac:dyDescent="0.3">
      <c r="A236" s="208">
        <v>6516</v>
      </c>
      <c r="B236" s="208" t="s">
        <v>820</v>
      </c>
      <c r="C236" s="209" t="s">
        <v>738</v>
      </c>
      <c r="D236" s="209" t="s">
        <v>811</v>
      </c>
      <c r="E236" s="209" t="s">
        <v>215</v>
      </c>
      <c r="F236" s="220">
        <f>IFERROR(VLOOKUP(A236,'R+S'!$G$2:$J$1600,4,0),0)</f>
        <v>0</v>
      </c>
    </row>
    <row r="237" spans="1:6" x14ac:dyDescent="0.3">
      <c r="A237" s="208">
        <v>2306</v>
      </c>
      <c r="B237" s="208" t="s">
        <v>821</v>
      </c>
      <c r="C237" s="209" t="s">
        <v>738</v>
      </c>
      <c r="D237" s="209" t="s">
        <v>811</v>
      </c>
      <c r="E237" s="209" t="s">
        <v>215</v>
      </c>
      <c r="F237" s="220">
        <f>IFERROR(VLOOKUP(A237,'R+S'!$G$2:$J$1600,4,0),0)</f>
        <v>0</v>
      </c>
    </row>
    <row r="238" spans="1:6" x14ac:dyDescent="0.3">
      <c r="A238" s="208">
        <v>54029</v>
      </c>
      <c r="B238" s="208" t="s">
        <v>822</v>
      </c>
      <c r="C238" s="209" t="s">
        <v>738</v>
      </c>
      <c r="D238" s="209" t="s">
        <v>811</v>
      </c>
      <c r="E238" s="209" t="s">
        <v>215</v>
      </c>
      <c r="F238" s="220">
        <f>IFERROR(VLOOKUP(A238,'R+S'!$G$2:$J$1600,4,0),0)</f>
        <v>0</v>
      </c>
    </row>
    <row r="239" spans="1:6" x14ac:dyDescent="0.3">
      <c r="A239" s="208">
        <v>6505</v>
      </c>
      <c r="B239" s="208" t="s">
        <v>823</v>
      </c>
      <c r="C239" s="209" t="s">
        <v>738</v>
      </c>
      <c r="D239" s="209" t="s">
        <v>811</v>
      </c>
      <c r="E239" s="209" t="s">
        <v>215</v>
      </c>
      <c r="F239" s="220">
        <f>IFERROR(VLOOKUP(A239,'R+S'!$G$2:$J$1600,4,0),0)</f>
        <v>0</v>
      </c>
    </row>
    <row r="240" spans="1:6" x14ac:dyDescent="0.3">
      <c r="A240" s="208">
        <v>42400</v>
      </c>
      <c r="B240" s="208" t="s">
        <v>824</v>
      </c>
      <c r="C240" s="209" t="s">
        <v>738</v>
      </c>
      <c r="D240" s="209" t="s">
        <v>825</v>
      </c>
      <c r="E240" s="209" t="s">
        <v>212</v>
      </c>
      <c r="F240" s="220">
        <f>IFERROR(VLOOKUP(A240,'R+S'!$G$2:$J$1600,4,0),0)</f>
        <v>0</v>
      </c>
    </row>
    <row r="241" spans="1:6" x14ac:dyDescent="0.3">
      <c r="A241" s="208">
        <v>6886</v>
      </c>
      <c r="B241" s="208" t="s">
        <v>826</v>
      </c>
      <c r="C241" s="209" t="s">
        <v>738</v>
      </c>
      <c r="D241" s="209" t="s">
        <v>825</v>
      </c>
      <c r="E241" s="209" t="s">
        <v>212</v>
      </c>
      <c r="F241" s="220">
        <f>IFERROR(VLOOKUP(A241,'R+S'!$G$2:$J$1600,4,0),0)</f>
        <v>0</v>
      </c>
    </row>
    <row r="242" spans="1:6" x14ac:dyDescent="0.3">
      <c r="A242" s="208">
        <v>748</v>
      </c>
      <c r="B242" s="208" t="s">
        <v>827</v>
      </c>
      <c r="C242" s="209" t="s">
        <v>738</v>
      </c>
      <c r="D242" s="209" t="s">
        <v>825</v>
      </c>
      <c r="E242" s="209" t="s">
        <v>212</v>
      </c>
      <c r="F242" s="220">
        <f>IFERROR(VLOOKUP(A242,'R+S'!$G$2:$J$1600,4,0),0)</f>
        <v>0</v>
      </c>
    </row>
    <row r="243" spans="1:6" x14ac:dyDescent="0.3">
      <c r="A243" s="208">
        <v>1398</v>
      </c>
      <c r="B243" s="208" t="s">
        <v>828</v>
      </c>
      <c r="C243" s="209" t="s">
        <v>738</v>
      </c>
      <c r="D243" s="209" t="s">
        <v>825</v>
      </c>
      <c r="E243" s="209" t="s">
        <v>212</v>
      </c>
      <c r="F243" s="220">
        <f>IFERROR(VLOOKUP(A243,'R+S'!$G$2:$J$1600,4,0),0)</f>
        <v>0</v>
      </c>
    </row>
    <row r="244" spans="1:6" x14ac:dyDescent="0.3">
      <c r="A244" s="208">
        <v>24018</v>
      </c>
      <c r="B244" s="208" t="s">
        <v>829</v>
      </c>
      <c r="C244" s="209" t="s">
        <v>738</v>
      </c>
      <c r="D244" s="209" t="s">
        <v>825</v>
      </c>
      <c r="E244" s="209" t="s">
        <v>212</v>
      </c>
      <c r="F244" s="220">
        <f>IFERROR(VLOOKUP(A244,'R+S'!$G$2:$J$1600,4,0),0)</f>
        <v>0</v>
      </c>
    </row>
    <row r="245" spans="1:6" x14ac:dyDescent="0.3">
      <c r="A245" s="208">
        <v>42298</v>
      </c>
      <c r="B245" s="208" t="s">
        <v>830</v>
      </c>
      <c r="C245" s="209" t="s">
        <v>738</v>
      </c>
      <c r="D245" s="209" t="s">
        <v>825</v>
      </c>
      <c r="E245" s="209" t="s">
        <v>212</v>
      </c>
      <c r="F245" s="220">
        <f>IFERROR(VLOOKUP(A245,'R+S'!$G$2:$J$1600,4,0),0)</f>
        <v>0</v>
      </c>
    </row>
    <row r="246" spans="1:6" x14ac:dyDescent="0.3">
      <c r="A246" s="208">
        <v>2049</v>
      </c>
      <c r="B246" s="208" t="s">
        <v>832</v>
      </c>
      <c r="C246" s="209" t="s">
        <v>738</v>
      </c>
      <c r="D246" s="209" t="s">
        <v>825</v>
      </c>
      <c r="E246" s="209" t="s">
        <v>212</v>
      </c>
      <c r="F246" s="220">
        <f>IFERROR(VLOOKUP(A246,'R+S'!$G$2:$J$1600,4,0),0)</f>
        <v>0</v>
      </c>
    </row>
    <row r="247" spans="1:6" x14ac:dyDescent="0.3">
      <c r="A247" s="208">
        <v>2515</v>
      </c>
      <c r="B247" s="208" t="s">
        <v>833</v>
      </c>
      <c r="C247" s="209" t="s">
        <v>738</v>
      </c>
      <c r="D247" s="209" t="s">
        <v>825</v>
      </c>
      <c r="E247" s="209" t="s">
        <v>212</v>
      </c>
      <c r="F247" s="220">
        <f>IFERROR(VLOOKUP(A247,'R+S'!$G$2:$J$1600,4,0),0)</f>
        <v>0</v>
      </c>
    </row>
    <row r="248" spans="1:6" x14ac:dyDescent="0.3">
      <c r="A248" s="208">
        <v>33037</v>
      </c>
      <c r="B248" s="208" t="s">
        <v>834</v>
      </c>
      <c r="C248" s="209" t="s">
        <v>738</v>
      </c>
      <c r="D248" s="209" t="s">
        <v>825</v>
      </c>
      <c r="E248" s="209" t="s">
        <v>212</v>
      </c>
      <c r="F248" s="220">
        <f>IFERROR(VLOOKUP(A248,'R+S'!$G$2:$J$1600,4,0),0)</f>
        <v>0</v>
      </c>
    </row>
    <row r="249" spans="1:6" x14ac:dyDescent="0.3">
      <c r="A249" s="208">
        <v>42251</v>
      </c>
      <c r="B249" s="208" t="s">
        <v>835</v>
      </c>
      <c r="C249" s="209" t="s">
        <v>738</v>
      </c>
      <c r="D249" s="209" t="s">
        <v>825</v>
      </c>
      <c r="E249" s="209" t="s">
        <v>212</v>
      </c>
      <c r="F249" s="220">
        <f>IFERROR(VLOOKUP(A249,'R+S'!$G$2:$J$1600,4,0),0)</f>
        <v>0</v>
      </c>
    </row>
    <row r="250" spans="1:6" x14ac:dyDescent="0.3">
      <c r="A250" s="208">
        <v>52526</v>
      </c>
      <c r="B250" s="208" t="s">
        <v>836</v>
      </c>
      <c r="C250" s="209" t="s">
        <v>738</v>
      </c>
      <c r="D250" s="209" t="s">
        <v>825</v>
      </c>
      <c r="E250" s="209" t="s">
        <v>212</v>
      </c>
      <c r="F250" s="220">
        <f>IFERROR(VLOOKUP(A250,'R+S'!$G$2:$J$1600,4,0),0)</f>
        <v>0</v>
      </c>
    </row>
    <row r="251" spans="1:6" x14ac:dyDescent="0.3">
      <c r="A251" s="208">
        <v>53040</v>
      </c>
      <c r="B251" s="208" t="s">
        <v>837</v>
      </c>
      <c r="C251" s="209" t="s">
        <v>738</v>
      </c>
      <c r="D251" s="209" t="s">
        <v>825</v>
      </c>
      <c r="E251" s="209" t="s">
        <v>212</v>
      </c>
      <c r="F251" s="220">
        <f>IFERROR(VLOOKUP(A251,'R+S'!$G$2:$J$1600,4,0),0)</f>
        <v>0</v>
      </c>
    </row>
    <row r="252" spans="1:6" x14ac:dyDescent="0.3">
      <c r="A252" s="208">
        <v>53047</v>
      </c>
      <c r="B252" s="208" t="s">
        <v>838</v>
      </c>
      <c r="C252" s="209" t="s">
        <v>738</v>
      </c>
      <c r="D252" s="209" t="s">
        <v>825</v>
      </c>
      <c r="E252" s="209" t="s">
        <v>212</v>
      </c>
      <c r="F252" s="220">
        <f>IFERROR(VLOOKUP(A252,'R+S'!$G$2:$J$1600,4,0),0)</f>
        <v>0</v>
      </c>
    </row>
    <row r="253" spans="1:6" x14ac:dyDescent="0.3">
      <c r="A253" s="208">
        <v>838</v>
      </c>
      <c r="B253" s="208" t="s">
        <v>839</v>
      </c>
      <c r="C253" s="209" t="s">
        <v>738</v>
      </c>
      <c r="D253" s="209" t="s">
        <v>825</v>
      </c>
      <c r="E253" s="209" t="s">
        <v>212</v>
      </c>
      <c r="F253" s="220">
        <f>IFERROR(VLOOKUP(A253,'R+S'!$G$2:$J$1600,4,0),0)</f>
        <v>0</v>
      </c>
    </row>
    <row r="254" spans="1:6" x14ac:dyDescent="0.3">
      <c r="A254" s="208">
        <v>852</v>
      </c>
      <c r="B254" s="208" t="s">
        <v>840</v>
      </c>
      <c r="C254" s="209" t="s">
        <v>738</v>
      </c>
      <c r="D254" s="209" t="s">
        <v>825</v>
      </c>
      <c r="E254" s="209" t="s">
        <v>212</v>
      </c>
      <c r="F254" s="220">
        <f>IFERROR(VLOOKUP(A254,'R+S'!$G$2:$J$1600,4,0),0)</f>
        <v>0</v>
      </c>
    </row>
    <row r="255" spans="1:6" x14ac:dyDescent="0.3">
      <c r="A255" s="208">
        <v>855</v>
      </c>
      <c r="B255" s="208" t="s">
        <v>841</v>
      </c>
      <c r="C255" s="209" t="s">
        <v>738</v>
      </c>
      <c r="D255" s="209" t="s">
        <v>825</v>
      </c>
      <c r="E255" s="209" t="s">
        <v>212</v>
      </c>
      <c r="F255" s="220">
        <f>IFERROR(VLOOKUP(A255,'R+S'!$G$2:$J$1600,4,0),0)</f>
        <v>0</v>
      </c>
    </row>
    <row r="256" spans="1:6" x14ac:dyDescent="0.3">
      <c r="A256" s="208">
        <v>29101</v>
      </c>
      <c r="B256" s="208" t="s">
        <v>842</v>
      </c>
      <c r="C256" s="209" t="s">
        <v>738</v>
      </c>
      <c r="D256" s="209" t="s">
        <v>843</v>
      </c>
      <c r="E256" s="209" t="s">
        <v>217</v>
      </c>
      <c r="F256" s="220">
        <f>IFERROR(VLOOKUP(A256,'R+S'!$G$2:$J$1600,4,0),0)</f>
        <v>0</v>
      </c>
    </row>
    <row r="257" spans="1:6" x14ac:dyDescent="0.3">
      <c r="A257" s="208">
        <v>7465</v>
      </c>
      <c r="B257" s="208" t="s">
        <v>844</v>
      </c>
      <c r="C257" s="209" t="s">
        <v>738</v>
      </c>
      <c r="D257" s="209" t="s">
        <v>843</v>
      </c>
      <c r="E257" s="209" t="s">
        <v>217</v>
      </c>
      <c r="F257" s="220">
        <f>IFERROR(VLOOKUP(A257,'R+S'!$G$2:$J$1600,4,0),0)</f>
        <v>0</v>
      </c>
    </row>
    <row r="258" spans="1:6" x14ac:dyDescent="0.3">
      <c r="A258" s="208">
        <v>7730</v>
      </c>
      <c r="B258" s="208" t="s">
        <v>845</v>
      </c>
      <c r="C258" s="209" t="s">
        <v>738</v>
      </c>
      <c r="D258" s="209" t="s">
        <v>843</v>
      </c>
      <c r="E258" s="209" t="s">
        <v>217</v>
      </c>
      <c r="F258" s="220">
        <f>IFERROR(VLOOKUP(A258,'R+S'!$G$2:$J$1600,4,0),0)</f>
        <v>0</v>
      </c>
    </row>
    <row r="259" spans="1:6" x14ac:dyDescent="0.3">
      <c r="A259" s="208">
        <v>9328</v>
      </c>
      <c r="B259" s="208" t="s">
        <v>846</v>
      </c>
      <c r="C259" s="209" t="s">
        <v>738</v>
      </c>
      <c r="D259" s="209" t="s">
        <v>843</v>
      </c>
      <c r="E259" s="209" t="s">
        <v>217</v>
      </c>
      <c r="F259" s="220">
        <f>IFERROR(VLOOKUP(A259,'R+S'!$G$2:$J$1600,4,0),0)</f>
        <v>0</v>
      </c>
    </row>
    <row r="260" spans="1:6" x14ac:dyDescent="0.3">
      <c r="A260" s="208">
        <v>43004</v>
      </c>
      <c r="B260" s="208" t="s">
        <v>847</v>
      </c>
      <c r="C260" s="209" t="s">
        <v>738</v>
      </c>
      <c r="D260" s="209" t="s">
        <v>843</v>
      </c>
      <c r="E260" s="209" t="s">
        <v>217</v>
      </c>
      <c r="F260" s="220">
        <f>IFERROR(VLOOKUP(A260,'R+S'!$G$2:$J$1600,4,0),0)</f>
        <v>0</v>
      </c>
    </row>
    <row r="261" spans="1:6" x14ac:dyDescent="0.3">
      <c r="A261" s="208">
        <v>43017</v>
      </c>
      <c r="B261" s="208" t="s">
        <v>848</v>
      </c>
      <c r="C261" s="209" t="s">
        <v>738</v>
      </c>
      <c r="D261" s="209" t="s">
        <v>843</v>
      </c>
      <c r="E261" s="209" t="s">
        <v>217</v>
      </c>
      <c r="F261" s="220">
        <f>IFERROR(VLOOKUP(A261,'R+S'!$G$2:$J$1600,4,0),0)</f>
        <v>0</v>
      </c>
    </row>
    <row r="262" spans="1:6" x14ac:dyDescent="0.3">
      <c r="A262" s="208">
        <v>58755</v>
      </c>
      <c r="B262" s="208" t="s">
        <v>850</v>
      </c>
      <c r="C262" s="209" t="s">
        <v>738</v>
      </c>
      <c r="D262" s="209" t="s">
        <v>843</v>
      </c>
      <c r="E262" s="209" t="s">
        <v>217</v>
      </c>
      <c r="F262" s="220">
        <f>IFERROR(VLOOKUP(A262,'R+S'!$G$2:$J$1600,4,0),0)</f>
        <v>0</v>
      </c>
    </row>
    <row r="263" spans="1:6" x14ac:dyDescent="0.3">
      <c r="A263" s="208">
        <v>7743</v>
      </c>
      <c r="B263" s="208" t="s">
        <v>851</v>
      </c>
      <c r="C263" s="209" t="s">
        <v>738</v>
      </c>
      <c r="D263" s="209" t="s">
        <v>843</v>
      </c>
      <c r="E263" s="209" t="s">
        <v>217</v>
      </c>
      <c r="F263" s="220">
        <f>IFERROR(VLOOKUP(A263,'R+S'!$G$2:$J$1600,4,0),0)</f>
        <v>0</v>
      </c>
    </row>
    <row r="264" spans="1:6" x14ac:dyDescent="0.3">
      <c r="A264" s="208">
        <v>9503</v>
      </c>
      <c r="B264" s="208" t="s">
        <v>852</v>
      </c>
      <c r="C264" s="209" t="s">
        <v>738</v>
      </c>
      <c r="D264" s="209" t="s">
        <v>843</v>
      </c>
      <c r="E264" s="209" t="s">
        <v>217</v>
      </c>
      <c r="F264" s="220">
        <f>IFERROR(VLOOKUP(A264,'R+S'!$G$2:$J$1600,4,0),0)</f>
        <v>0</v>
      </c>
    </row>
    <row r="265" spans="1:6" x14ac:dyDescent="0.3">
      <c r="A265" s="208">
        <v>4495</v>
      </c>
      <c r="B265" s="208" t="s">
        <v>853</v>
      </c>
      <c r="C265" s="209" t="s">
        <v>738</v>
      </c>
      <c r="D265" s="209" t="s">
        <v>854</v>
      </c>
      <c r="E265" s="209" t="s">
        <v>210</v>
      </c>
      <c r="F265" s="220">
        <f>IFERROR(VLOOKUP(A265,'R+S'!$G$2:$J$1600,4,0),0)</f>
        <v>0</v>
      </c>
    </row>
    <row r="266" spans="1:6" x14ac:dyDescent="0.3">
      <c r="A266" s="208">
        <v>52485</v>
      </c>
      <c r="B266" s="208" t="s">
        <v>855</v>
      </c>
      <c r="C266" s="209" t="s">
        <v>738</v>
      </c>
      <c r="D266" s="209" t="s">
        <v>854</v>
      </c>
      <c r="E266" s="209" t="s">
        <v>210</v>
      </c>
      <c r="F266" s="220">
        <f>IFERROR(VLOOKUP(A266,'R+S'!$G$2:$J$1600,4,0),0)</f>
        <v>0</v>
      </c>
    </row>
    <row r="267" spans="1:6" x14ac:dyDescent="0.3">
      <c r="A267" s="208">
        <v>52563</v>
      </c>
      <c r="B267" s="208" t="s">
        <v>856</v>
      </c>
      <c r="C267" s="209" t="s">
        <v>738</v>
      </c>
      <c r="D267" s="209" t="s">
        <v>854</v>
      </c>
      <c r="E267" s="209" t="s">
        <v>210</v>
      </c>
      <c r="F267" s="220">
        <f>IFERROR(VLOOKUP(A267,'R+S'!$G$2:$J$1600,4,0),0)</f>
        <v>0</v>
      </c>
    </row>
    <row r="268" spans="1:6" x14ac:dyDescent="0.3">
      <c r="A268" s="208">
        <v>52899</v>
      </c>
      <c r="B268" s="208" t="s">
        <v>857</v>
      </c>
      <c r="C268" s="209" t="s">
        <v>738</v>
      </c>
      <c r="D268" s="209" t="s">
        <v>854</v>
      </c>
      <c r="E268" s="209" t="s">
        <v>210</v>
      </c>
      <c r="F268" s="220">
        <f>IFERROR(VLOOKUP(A268,'R+S'!$G$2:$J$1600,4,0),0)</f>
        <v>0</v>
      </c>
    </row>
    <row r="269" spans="1:6" x14ac:dyDescent="0.3">
      <c r="A269" s="208">
        <v>1192</v>
      </c>
      <c r="B269" s="208" t="s">
        <v>859</v>
      </c>
      <c r="C269" s="209" t="s">
        <v>738</v>
      </c>
      <c r="D269" s="209" t="s">
        <v>854</v>
      </c>
      <c r="E269" s="209" t="s">
        <v>210</v>
      </c>
      <c r="F269" s="220">
        <f>IFERROR(VLOOKUP(A269,'R+S'!$G$2:$J$1600,4,0),0)</f>
        <v>0</v>
      </c>
    </row>
    <row r="270" spans="1:6" x14ac:dyDescent="0.3">
      <c r="A270" s="208">
        <v>1830</v>
      </c>
      <c r="B270" s="208" t="s">
        <v>860</v>
      </c>
      <c r="C270" s="209" t="s">
        <v>738</v>
      </c>
      <c r="D270" s="209" t="s">
        <v>854</v>
      </c>
      <c r="E270" s="209" t="s">
        <v>210</v>
      </c>
      <c r="F270" s="220">
        <f>IFERROR(VLOOKUP(A270,'R+S'!$G$2:$J$1600,4,0),0)</f>
        <v>0</v>
      </c>
    </row>
    <row r="271" spans="1:6" x14ac:dyDescent="0.3">
      <c r="A271" s="208">
        <v>3159</v>
      </c>
      <c r="B271" s="208" t="s">
        <v>861</v>
      </c>
      <c r="C271" s="209" t="s">
        <v>738</v>
      </c>
      <c r="D271" s="209" t="s">
        <v>854</v>
      </c>
      <c r="E271" s="209" t="s">
        <v>210</v>
      </c>
      <c r="F271" s="220">
        <f>IFERROR(VLOOKUP(A271,'R+S'!$G$2:$J$1600,4,0),0)</f>
        <v>0</v>
      </c>
    </row>
    <row r="272" spans="1:6" x14ac:dyDescent="0.3">
      <c r="A272" s="208">
        <v>53381</v>
      </c>
      <c r="B272" s="208" t="s">
        <v>862</v>
      </c>
      <c r="C272" s="209" t="s">
        <v>738</v>
      </c>
      <c r="D272" s="209" t="s">
        <v>854</v>
      </c>
      <c r="E272" s="209" t="s">
        <v>210</v>
      </c>
      <c r="F272" s="220">
        <f>IFERROR(VLOOKUP(A272,'R+S'!$G$2:$J$1600,4,0),0)</f>
        <v>0</v>
      </c>
    </row>
    <row r="273" spans="1:6" x14ac:dyDescent="0.3">
      <c r="A273" s="208">
        <v>58582</v>
      </c>
      <c r="B273" s="208" t="s">
        <v>863</v>
      </c>
      <c r="C273" s="209" t="s">
        <v>738</v>
      </c>
      <c r="D273" s="209" t="s">
        <v>854</v>
      </c>
      <c r="E273" s="209" t="s">
        <v>210</v>
      </c>
      <c r="F273" s="220">
        <f>IFERROR(VLOOKUP(A273,'R+S'!$G$2:$J$1600,4,0),0)</f>
        <v>0</v>
      </c>
    </row>
    <row r="274" spans="1:6" x14ac:dyDescent="0.3">
      <c r="A274" s="208">
        <v>30504</v>
      </c>
      <c r="B274" s="208" t="s">
        <v>864</v>
      </c>
      <c r="C274" s="209" t="s">
        <v>738</v>
      </c>
      <c r="D274" s="209" t="s">
        <v>865</v>
      </c>
      <c r="E274" s="209" t="s">
        <v>584</v>
      </c>
      <c r="F274" s="220">
        <f>IFERROR(VLOOKUP(A274,'R+S'!$G$2:$J$1600,4,0),0)</f>
        <v>0</v>
      </c>
    </row>
    <row r="275" spans="1:6" x14ac:dyDescent="0.3">
      <c r="A275" s="208">
        <v>3224</v>
      </c>
      <c r="B275" s="208" t="s">
        <v>866</v>
      </c>
      <c r="C275" s="209" t="s">
        <v>738</v>
      </c>
      <c r="D275" s="209" t="s">
        <v>865</v>
      </c>
      <c r="E275" s="209" t="s">
        <v>584</v>
      </c>
      <c r="F275" s="220">
        <f>IFERROR(VLOOKUP(A275,'R+S'!$G$2:$J$1600,4,0),0)</f>
        <v>0</v>
      </c>
    </row>
    <row r="276" spans="1:6" x14ac:dyDescent="0.3">
      <c r="A276" s="208">
        <v>3256</v>
      </c>
      <c r="B276" s="208" t="s">
        <v>867</v>
      </c>
      <c r="C276" s="209" t="s">
        <v>738</v>
      </c>
      <c r="D276" s="209" t="s">
        <v>865</v>
      </c>
      <c r="E276" s="209" t="s">
        <v>584</v>
      </c>
      <c r="F276" s="220">
        <f>IFERROR(VLOOKUP(A276,'R+S'!$G$2:$J$1600,4,0),0)</f>
        <v>0</v>
      </c>
    </row>
    <row r="277" spans="1:6" x14ac:dyDescent="0.3">
      <c r="A277" s="208">
        <v>52155</v>
      </c>
      <c r="B277" s="208" t="s">
        <v>868</v>
      </c>
      <c r="C277" s="209" t="s">
        <v>738</v>
      </c>
      <c r="D277" s="209" t="s">
        <v>865</v>
      </c>
      <c r="E277" s="209" t="s">
        <v>584</v>
      </c>
      <c r="F277" s="220">
        <f>IFERROR(VLOOKUP(A277,'R+S'!$G$2:$J$1600,4,0),0)</f>
        <v>0</v>
      </c>
    </row>
    <row r="278" spans="1:6" x14ac:dyDescent="0.3">
      <c r="A278" s="208">
        <v>52368</v>
      </c>
      <c r="B278" s="208" t="s">
        <v>869</v>
      </c>
      <c r="C278" s="209" t="s">
        <v>738</v>
      </c>
      <c r="D278" s="209" t="s">
        <v>865</v>
      </c>
      <c r="E278" s="209" t="s">
        <v>584</v>
      </c>
      <c r="F278" s="220">
        <f>IFERROR(VLOOKUP(A278,'R+S'!$G$2:$J$1600,4,0),0)</f>
        <v>0</v>
      </c>
    </row>
    <row r="279" spans="1:6" x14ac:dyDescent="0.3">
      <c r="A279" s="208">
        <v>53694</v>
      </c>
      <c r="B279" s="208" t="s">
        <v>871</v>
      </c>
      <c r="C279" s="209" t="s">
        <v>738</v>
      </c>
      <c r="D279" s="209" t="s">
        <v>865</v>
      </c>
      <c r="E279" s="209" t="s">
        <v>584</v>
      </c>
      <c r="F279" s="220">
        <f>IFERROR(VLOOKUP(A279,'R+S'!$G$2:$J$1600,4,0),0)</f>
        <v>0</v>
      </c>
    </row>
    <row r="280" spans="1:6" x14ac:dyDescent="0.3">
      <c r="A280" s="208">
        <v>53992</v>
      </c>
      <c r="B280" s="208" t="s">
        <v>872</v>
      </c>
      <c r="C280" s="209" t="s">
        <v>738</v>
      </c>
      <c r="D280" s="209" t="s">
        <v>865</v>
      </c>
      <c r="E280" s="209" t="s">
        <v>584</v>
      </c>
      <c r="F280" s="220">
        <f>IFERROR(VLOOKUP(A280,'R+S'!$G$2:$J$1600,4,0),0)</f>
        <v>0</v>
      </c>
    </row>
    <row r="281" spans="1:6" x14ac:dyDescent="0.3">
      <c r="A281" s="208">
        <v>1777</v>
      </c>
      <c r="B281" s="208" t="s">
        <v>873</v>
      </c>
      <c r="C281" s="209" t="s">
        <v>738</v>
      </c>
      <c r="D281" s="209" t="s">
        <v>865</v>
      </c>
      <c r="E281" s="209" t="s">
        <v>584</v>
      </c>
      <c r="F281" s="220">
        <f>IFERROR(VLOOKUP(A281,'R+S'!$G$2:$J$1600,4,0),0)</f>
        <v>0</v>
      </c>
    </row>
    <row r="282" spans="1:6" x14ac:dyDescent="0.3">
      <c r="A282" s="208">
        <v>1842</v>
      </c>
      <c r="B282" s="208" t="s">
        <v>874</v>
      </c>
      <c r="C282" s="209" t="s">
        <v>738</v>
      </c>
      <c r="D282" s="209" t="s">
        <v>865</v>
      </c>
      <c r="E282" s="209" t="s">
        <v>584</v>
      </c>
      <c r="F282" s="220">
        <f>IFERROR(VLOOKUP(A282,'R+S'!$G$2:$J$1600,4,0),0)</f>
        <v>0</v>
      </c>
    </row>
    <row r="283" spans="1:6" x14ac:dyDescent="0.3">
      <c r="A283" s="208">
        <v>1854</v>
      </c>
      <c r="B283" s="208" t="s">
        <v>875</v>
      </c>
      <c r="C283" s="209" t="s">
        <v>738</v>
      </c>
      <c r="D283" s="209" t="s">
        <v>865</v>
      </c>
      <c r="E283" s="209" t="s">
        <v>584</v>
      </c>
      <c r="F283" s="220">
        <f>IFERROR(VLOOKUP(A283,'R+S'!$G$2:$J$1600,4,0),0)</f>
        <v>0</v>
      </c>
    </row>
    <row r="284" spans="1:6" x14ac:dyDescent="0.3">
      <c r="A284" s="208">
        <v>30501</v>
      </c>
      <c r="B284" s="208" t="s">
        <v>876</v>
      </c>
      <c r="C284" s="209" t="s">
        <v>738</v>
      </c>
      <c r="D284" s="209" t="s">
        <v>865</v>
      </c>
      <c r="E284" s="209" t="s">
        <v>584</v>
      </c>
      <c r="F284" s="220">
        <f>IFERROR(VLOOKUP(A284,'R+S'!$G$2:$J$1600,4,0),0)</f>
        <v>0</v>
      </c>
    </row>
    <row r="285" spans="1:6" x14ac:dyDescent="0.3">
      <c r="A285" s="208">
        <v>2066</v>
      </c>
      <c r="B285" s="208" t="s">
        <v>878</v>
      </c>
      <c r="C285" s="209" t="s">
        <v>879</v>
      </c>
      <c r="D285" s="209" t="s">
        <v>880</v>
      </c>
      <c r="E285" s="209" t="s">
        <v>556</v>
      </c>
      <c r="F285" s="220">
        <f>IFERROR(VLOOKUP(A285,'R+S'!$G$2:$J$1600,4,0),0)</f>
        <v>0</v>
      </c>
    </row>
    <row r="286" spans="1:6" x14ac:dyDescent="0.3">
      <c r="A286" s="208">
        <v>30173</v>
      </c>
      <c r="B286" s="208" t="s">
        <v>881</v>
      </c>
      <c r="C286" s="209" t="s">
        <v>879</v>
      </c>
      <c r="D286" s="209" t="s">
        <v>880</v>
      </c>
      <c r="E286" s="209" t="s">
        <v>556</v>
      </c>
      <c r="F286" s="220">
        <f>IFERROR(VLOOKUP(A286,'R+S'!$G$2:$J$1600,4,0),0)</f>
        <v>0</v>
      </c>
    </row>
    <row r="287" spans="1:6" x14ac:dyDescent="0.3">
      <c r="A287" s="208">
        <v>52285</v>
      </c>
      <c r="B287" s="208" t="s">
        <v>883</v>
      </c>
      <c r="C287" s="209" t="s">
        <v>879</v>
      </c>
      <c r="D287" s="209" t="s">
        <v>880</v>
      </c>
      <c r="E287" s="209" t="s">
        <v>556</v>
      </c>
      <c r="F287" s="220">
        <f>IFERROR(VLOOKUP(A287,'R+S'!$G$2:$J$1600,4,0),0)</f>
        <v>0</v>
      </c>
    </row>
    <row r="288" spans="1:6" x14ac:dyDescent="0.3">
      <c r="A288" s="208">
        <v>53067</v>
      </c>
      <c r="B288" s="208" t="s">
        <v>885</v>
      </c>
      <c r="C288" s="209" t="s">
        <v>879</v>
      </c>
      <c r="D288" s="209" t="s">
        <v>880</v>
      </c>
      <c r="E288" s="209" t="s">
        <v>556</v>
      </c>
      <c r="F288" s="220">
        <f>IFERROR(VLOOKUP(A288,'R+S'!$G$2:$J$1600,4,0),0)</f>
        <v>0</v>
      </c>
    </row>
    <row r="289" spans="1:6" x14ac:dyDescent="0.3">
      <c r="A289" s="208">
        <v>53384</v>
      </c>
      <c r="B289" s="208" t="s">
        <v>886</v>
      </c>
      <c r="C289" s="209" t="s">
        <v>879</v>
      </c>
      <c r="D289" s="209" t="s">
        <v>880</v>
      </c>
      <c r="E289" s="209" t="s">
        <v>556</v>
      </c>
      <c r="F289" s="220">
        <f>IFERROR(VLOOKUP(A289,'R+S'!$G$2:$J$1600,4,0),0)</f>
        <v>0</v>
      </c>
    </row>
    <row r="290" spans="1:6" x14ac:dyDescent="0.3">
      <c r="A290" s="208">
        <v>54220</v>
      </c>
      <c r="B290" s="208" t="s">
        <v>887</v>
      </c>
      <c r="C290" s="209" t="s">
        <v>879</v>
      </c>
      <c r="D290" s="209" t="s">
        <v>880</v>
      </c>
      <c r="E290" s="209" t="s">
        <v>556</v>
      </c>
      <c r="F290" s="220">
        <f>IFERROR(VLOOKUP(A290,'R+S'!$G$2:$J$1600,4,0),0)</f>
        <v>0</v>
      </c>
    </row>
    <row r="291" spans="1:6" x14ac:dyDescent="0.3">
      <c r="A291" s="208">
        <v>7806</v>
      </c>
      <c r="B291" s="208" t="s">
        <v>888</v>
      </c>
      <c r="C291" s="209" t="s">
        <v>879</v>
      </c>
      <c r="D291" s="209" t="s">
        <v>880</v>
      </c>
      <c r="E291" s="209" t="s">
        <v>556</v>
      </c>
      <c r="F291" s="220">
        <f>IFERROR(VLOOKUP(A291,'R+S'!$G$2:$J$1600,4,0),0)</f>
        <v>0</v>
      </c>
    </row>
    <row r="292" spans="1:6" x14ac:dyDescent="0.3">
      <c r="A292" s="208">
        <v>1860</v>
      </c>
      <c r="B292" s="208" t="s">
        <v>890</v>
      </c>
      <c r="C292" s="209" t="s">
        <v>879</v>
      </c>
      <c r="D292" s="209" t="s">
        <v>880</v>
      </c>
      <c r="E292" s="209" t="s">
        <v>556</v>
      </c>
      <c r="F292" s="220">
        <f>IFERROR(VLOOKUP(A292,'R+S'!$G$2:$J$1600,4,0),0)</f>
        <v>0</v>
      </c>
    </row>
    <row r="293" spans="1:6" x14ac:dyDescent="0.3">
      <c r="A293" s="208">
        <v>2766</v>
      </c>
      <c r="B293" s="208" t="s">
        <v>891</v>
      </c>
      <c r="C293" s="209" t="s">
        <v>879</v>
      </c>
      <c r="D293" s="209" t="s">
        <v>880</v>
      </c>
      <c r="E293" s="209" t="s">
        <v>556</v>
      </c>
      <c r="F293" s="220">
        <f>IFERROR(VLOOKUP(A293,'R+S'!$G$2:$J$1600,4,0),0)</f>
        <v>0</v>
      </c>
    </row>
    <row r="294" spans="1:6" x14ac:dyDescent="0.3">
      <c r="A294" s="208">
        <v>362</v>
      </c>
      <c r="B294" s="208" t="s">
        <v>892</v>
      </c>
      <c r="C294" s="209" t="s">
        <v>879</v>
      </c>
      <c r="D294" s="209" t="s">
        <v>880</v>
      </c>
      <c r="E294" s="209" t="s">
        <v>556</v>
      </c>
      <c r="F294" s="220">
        <f>IFERROR(VLOOKUP(A294,'R+S'!$G$2:$J$1600,4,0),0)</f>
        <v>0</v>
      </c>
    </row>
    <row r="295" spans="1:6" x14ac:dyDescent="0.3">
      <c r="A295" s="208">
        <v>58547</v>
      </c>
      <c r="B295" s="208" t="s">
        <v>893</v>
      </c>
      <c r="C295" s="209" t="s">
        <v>879</v>
      </c>
      <c r="D295" s="209" t="s">
        <v>880</v>
      </c>
      <c r="E295" s="209" t="s">
        <v>556</v>
      </c>
      <c r="F295" s="220">
        <f>IFERROR(VLOOKUP(A295,'R+S'!$G$2:$J$1600,4,0),0)</f>
        <v>0</v>
      </c>
    </row>
    <row r="296" spans="1:6" x14ac:dyDescent="0.3">
      <c r="A296" s="208">
        <v>19246</v>
      </c>
      <c r="B296" s="208" t="s">
        <v>894</v>
      </c>
      <c r="C296" s="209" t="s">
        <v>879</v>
      </c>
      <c r="D296" s="209" t="s">
        <v>895</v>
      </c>
      <c r="E296" s="209" t="s">
        <v>229</v>
      </c>
      <c r="F296" s="220">
        <f>IFERROR(VLOOKUP(A296,'R+S'!$G$2:$J$1600,4,0),0)</f>
        <v>0</v>
      </c>
    </row>
    <row r="297" spans="1:6" x14ac:dyDescent="0.3">
      <c r="A297" s="208">
        <v>4784</v>
      </c>
      <c r="B297" s="208" t="s">
        <v>896</v>
      </c>
      <c r="C297" s="209" t="s">
        <v>879</v>
      </c>
      <c r="D297" s="209" t="s">
        <v>895</v>
      </c>
      <c r="E297" s="209" t="s">
        <v>229</v>
      </c>
      <c r="F297" s="220">
        <f>IFERROR(VLOOKUP(A297,'R+S'!$G$2:$J$1600,4,0),0)</f>
        <v>0</v>
      </c>
    </row>
    <row r="298" spans="1:6" x14ac:dyDescent="0.3">
      <c r="A298" s="208">
        <v>54157</v>
      </c>
      <c r="B298" s="208" t="s">
        <v>897</v>
      </c>
      <c r="C298" s="209" t="s">
        <v>879</v>
      </c>
      <c r="D298" s="209" t="s">
        <v>895</v>
      </c>
      <c r="E298" s="209" t="s">
        <v>229</v>
      </c>
      <c r="F298" s="220">
        <f>IFERROR(VLOOKUP(A298,'R+S'!$G$2:$J$1600,4,0),0)</f>
        <v>1</v>
      </c>
    </row>
    <row r="299" spans="1:6" x14ac:dyDescent="0.3">
      <c r="A299" s="208">
        <v>19286</v>
      </c>
      <c r="B299" s="208" t="s">
        <v>898</v>
      </c>
      <c r="C299" s="209" t="s">
        <v>879</v>
      </c>
      <c r="D299" s="209" t="s">
        <v>895</v>
      </c>
      <c r="E299" s="209" t="s">
        <v>229</v>
      </c>
      <c r="F299" s="220">
        <f>IFERROR(VLOOKUP(A299,'R+S'!$G$2:$J$1600,4,0),0)</f>
        <v>0</v>
      </c>
    </row>
    <row r="300" spans="1:6" x14ac:dyDescent="0.3">
      <c r="A300" s="208">
        <v>40545</v>
      </c>
      <c r="B300" s="208" t="s">
        <v>899</v>
      </c>
      <c r="C300" s="209" t="s">
        <v>879</v>
      </c>
      <c r="D300" s="209" t="s">
        <v>895</v>
      </c>
      <c r="E300" s="209" t="s">
        <v>229</v>
      </c>
      <c r="F300" s="220">
        <f>IFERROR(VLOOKUP(A300,'R+S'!$G$2:$J$1600,4,0),0)</f>
        <v>0</v>
      </c>
    </row>
    <row r="301" spans="1:6" x14ac:dyDescent="0.3">
      <c r="A301" s="208">
        <v>4617</v>
      </c>
      <c r="B301" s="208" t="s">
        <v>900</v>
      </c>
      <c r="C301" s="209" t="s">
        <v>879</v>
      </c>
      <c r="D301" s="209" t="s">
        <v>895</v>
      </c>
      <c r="E301" s="209" t="s">
        <v>229</v>
      </c>
      <c r="F301" s="220">
        <f>IFERROR(VLOOKUP(A301,'R+S'!$G$2:$J$1600,4,0),0)</f>
        <v>0</v>
      </c>
    </row>
    <row r="302" spans="1:6" x14ac:dyDescent="0.3">
      <c r="A302" s="208">
        <v>6532</v>
      </c>
      <c r="B302" s="208" t="s">
        <v>901</v>
      </c>
      <c r="C302" s="209" t="s">
        <v>879</v>
      </c>
      <c r="D302" s="209" t="s">
        <v>895</v>
      </c>
      <c r="E302" s="209" t="s">
        <v>229</v>
      </c>
      <c r="F302" s="220">
        <f>IFERROR(VLOOKUP(A302,'R+S'!$G$2:$J$1600,4,0),0)</f>
        <v>0</v>
      </c>
    </row>
    <row r="303" spans="1:6" x14ac:dyDescent="0.3">
      <c r="A303" s="208">
        <v>972</v>
      </c>
      <c r="B303" s="208" t="s">
        <v>902</v>
      </c>
      <c r="C303" s="209" t="s">
        <v>879</v>
      </c>
      <c r="D303" s="209" t="s">
        <v>895</v>
      </c>
      <c r="E303" s="209" t="s">
        <v>229</v>
      </c>
      <c r="F303" s="220">
        <f>IFERROR(VLOOKUP(A303,'R+S'!$G$2:$J$1600,4,0),0)</f>
        <v>0</v>
      </c>
    </row>
    <row r="304" spans="1:6" x14ac:dyDescent="0.3">
      <c r="A304" s="208">
        <v>54055</v>
      </c>
      <c r="B304" s="208" t="s">
        <v>903</v>
      </c>
      <c r="C304" s="209" t="s">
        <v>879</v>
      </c>
      <c r="D304" s="209" t="s">
        <v>895</v>
      </c>
      <c r="E304" s="209" t="s">
        <v>229</v>
      </c>
      <c r="F304" s="220">
        <f>IFERROR(VLOOKUP(A304,'R+S'!$G$2:$J$1600,4,0),0)</f>
        <v>0</v>
      </c>
    </row>
    <row r="305" spans="1:6" x14ac:dyDescent="0.3">
      <c r="A305" s="208">
        <v>6795</v>
      </c>
      <c r="B305" s="208" t="s">
        <v>904</v>
      </c>
      <c r="C305" s="209" t="s">
        <v>879</v>
      </c>
      <c r="D305" s="209" t="s">
        <v>895</v>
      </c>
      <c r="E305" s="209" t="s">
        <v>229</v>
      </c>
      <c r="F305" s="220">
        <f>IFERROR(VLOOKUP(A305,'R+S'!$G$2:$J$1600,4,0),0)</f>
        <v>0</v>
      </c>
    </row>
    <row r="306" spans="1:6" x14ac:dyDescent="0.3">
      <c r="A306" s="208">
        <v>6752</v>
      </c>
      <c r="B306" s="208" t="s">
        <v>906</v>
      </c>
      <c r="C306" s="209" t="s">
        <v>879</v>
      </c>
      <c r="D306" s="209" t="s">
        <v>895</v>
      </c>
      <c r="E306" s="209" t="s">
        <v>229</v>
      </c>
      <c r="F306" s="220">
        <f>IFERROR(VLOOKUP(A306,'R+S'!$G$2:$J$1600,4,0),0)</f>
        <v>0</v>
      </c>
    </row>
    <row r="307" spans="1:6" x14ac:dyDescent="0.3">
      <c r="A307" s="208">
        <v>2780</v>
      </c>
      <c r="B307" s="208" t="s">
        <v>907</v>
      </c>
      <c r="C307" s="209" t="s">
        <v>879</v>
      </c>
      <c r="D307" s="209" t="s">
        <v>908</v>
      </c>
      <c r="E307" s="209" t="s">
        <v>228</v>
      </c>
      <c r="F307" s="220">
        <f>IFERROR(VLOOKUP(A307,'R+S'!$G$2:$J$1600,4,0),0)</f>
        <v>0</v>
      </c>
    </row>
    <row r="308" spans="1:6" x14ac:dyDescent="0.3">
      <c r="A308" s="208">
        <v>6758</v>
      </c>
      <c r="B308" s="208" t="s">
        <v>909</v>
      </c>
      <c r="C308" s="209" t="s">
        <v>879</v>
      </c>
      <c r="D308" s="209" t="s">
        <v>908</v>
      </c>
      <c r="E308" s="209" t="s">
        <v>228</v>
      </c>
      <c r="F308" s="220">
        <f>IFERROR(VLOOKUP(A308,'R+S'!$G$2:$J$1600,4,0),0)</f>
        <v>0</v>
      </c>
    </row>
    <row r="309" spans="1:6" x14ac:dyDescent="0.3">
      <c r="A309" s="208">
        <v>53243</v>
      </c>
      <c r="B309" s="208" t="s">
        <v>910</v>
      </c>
      <c r="C309" s="209" t="s">
        <v>879</v>
      </c>
      <c r="D309" s="209" t="s">
        <v>908</v>
      </c>
      <c r="E309" s="209" t="s">
        <v>228</v>
      </c>
      <c r="F309" s="220">
        <f>IFERROR(VLOOKUP(A309,'R+S'!$G$2:$J$1600,4,0),0)</f>
        <v>0</v>
      </c>
    </row>
    <row r="310" spans="1:6" x14ac:dyDescent="0.3">
      <c r="A310" s="208">
        <v>53249</v>
      </c>
      <c r="B310" s="208" t="s">
        <v>911</v>
      </c>
      <c r="C310" s="209" t="s">
        <v>879</v>
      </c>
      <c r="D310" s="209" t="s">
        <v>908</v>
      </c>
      <c r="E310" s="209" t="s">
        <v>228</v>
      </c>
      <c r="F310" s="220">
        <f>IFERROR(VLOOKUP(A310,'R+S'!$G$2:$J$1600,4,0),0)</f>
        <v>0</v>
      </c>
    </row>
    <row r="311" spans="1:6" x14ac:dyDescent="0.3">
      <c r="A311" s="208">
        <v>53820</v>
      </c>
      <c r="B311" s="208" t="s">
        <v>912</v>
      </c>
      <c r="C311" s="209" t="s">
        <v>879</v>
      </c>
      <c r="D311" s="209" t="s">
        <v>908</v>
      </c>
      <c r="E311" s="209" t="s">
        <v>228</v>
      </c>
      <c r="F311" s="220">
        <f>IFERROR(VLOOKUP(A311,'R+S'!$G$2:$J$1600,4,0),0)</f>
        <v>0</v>
      </c>
    </row>
    <row r="312" spans="1:6" x14ac:dyDescent="0.3">
      <c r="A312" s="208">
        <v>6870</v>
      </c>
      <c r="B312" s="208" t="s">
        <v>913</v>
      </c>
      <c r="C312" s="209" t="s">
        <v>879</v>
      </c>
      <c r="D312" s="209" t="s">
        <v>908</v>
      </c>
      <c r="E312" s="209" t="s">
        <v>228</v>
      </c>
      <c r="F312" s="220">
        <f>IFERROR(VLOOKUP(A312,'R+S'!$G$2:$J$1600,4,0),0)</f>
        <v>0</v>
      </c>
    </row>
    <row r="313" spans="1:6" x14ac:dyDescent="0.3">
      <c r="A313" s="208">
        <v>9548</v>
      </c>
      <c r="B313" s="208" t="s">
        <v>914</v>
      </c>
      <c r="C313" s="209" t="s">
        <v>879</v>
      </c>
      <c r="D313" s="209" t="s">
        <v>908</v>
      </c>
      <c r="E313" s="209" t="s">
        <v>228</v>
      </c>
      <c r="F313" s="220">
        <f>IFERROR(VLOOKUP(A313,'R+S'!$G$2:$J$1600,4,0),0)</f>
        <v>0</v>
      </c>
    </row>
    <row r="314" spans="1:6" x14ac:dyDescent="0.3">
      <c r="A314" s="208">
        <v>42348</v>
      </c>
      <c r="B314" s="208" t="s">
        <v>915</v>
      </c>
      <c r="C314" s="209" t="s">
        <v>879</v>
      </c>
      <c r="D314" s="209" t="s">
        <v>908</v>
      </c>
      <c r="E314" s="209" t="s">
        <v>228</v>
      </c>
      <c r="F314" s="220">
        <f>IFERROR(VLOOKUP(A314,'R+S'!$G$2:$J$1600,4,0),0)</f>
        <v>0</v>
      </c>
    </row>
    <row r="315" spans="1:6" x14ac:dyDescent="0.3">
      <c r="A315" s="208">
        <v>52274</v>
      </c>
      <c r="B315" s="208" t="s">
        <v>916</v>
      </c>
      <c r="C315" s="209" t="s">
        <v>879</v>
      </c>
      <c r="D315" s="209" t="s">
        <v>908</v>
      </c>
      <c r="E315" s="209" t="s">
        <v>228</v>
      </c>
      <c r="F315" s="220">
        <f>IFERROR(VLOOKUP(A315,'R+S'!$G$2:$J$1600,4,0),0)</f>
        <v>0</v>
      </c>
    </row>
    <row r="316" spans="1:6" x14ac:dyDescent="0.3">
      <c r="A316" s="208">
        <v>53760</v>
      </c>
      <c r="B316" s="208" t="s">
        <v>917</v>
      </c>
      <c r="C316" s="209" t="s">
        <v>879</v>
      </c>
      <c r="D316" s="209" t="s">
        <v>908</v>
      </c>
      <c r="E316" s="209" t="s">
        <v>228</v>
      </c>
      <c r="F316" s="220">
        <f>IFERROR(VLOOKUP(A316,'R+S'!$G$2:$J$1600,4,0),0)</f>
        <v>0</v>
      </c>
    </row>
    <row r="317" spans="1:6" x14ac:dyDescent="0.3">
      <c r="A317" s="208">
        <v>53812</v>
      </c>
      <c r="B317" s="208" t="s">
        <v>918</v>
      </c>
      <c r="C317" s="209" t="s">
        <v>879</v>
      </c>
      <c r="D317" s="209" t="s">
        <v>908</v>
      </c>
      <c r="E317" s="209" t="s">
        <v>228</v>
      </c>
      <c r="F317" s="220">
        <f>IFERROR(VLOOKUP(A317,'R+S'!$G$2:$J$1600,4,0),0)</f>
        <v>0</v>
      </c>
    </row>
    <row r="318" spans="1:6" x14ac:dyDescent="0.3">
      <c r="A318" s="208">
        <v>54170</v>
      </c>
      <c r="B318" s="208" t="s">
        <v>919</v>
      </c>
      <c r="C318" s="209" t="s">
        <v>879</v>
      </c>
      <c r="D318" s="209" t="s">
        <v>908</v>
      </c>
      <c r="E318" s="209" t="s">
        <v>228</v>
      </c>
      <c r="F318" s="220">
        <f>IFERROR(VLOOKUP(A318,'R+S'!$G$2:$J$1600,4,0),0)</f>
        <v>0</v>
      </c>
    </row>
    <row r="319" spans="1:6" x14ac:dyDescent="0.3">
      <c r="A319" s="208">
        <v>1210</v>
      </c>
      <c r="B319" s="208" t="s">
        <v>920</v>
      </c>
      <c r="C319" s="209" t="s">
        <v>879</v>
      </c>
      <c r="D319" s="209" t="s">
        <v>921</v>
      </c>
      <c r="E319" s="209" t="s">
        <v>225</v>
      </c>
      <c r="F319" s="220">
        <f>IFERROR(VLOOKUP(A319,'R+S'!$G$2:$J$1600,4,0),0)</f>
        <v>0</v>
      </c>
    </row>
    <row r="320" spans="1:6" x14ac:dyDescent="0.3">
      <c r="A320" s="208">
        <v>54152</v>
      </c>
      <c r="B320" s="208" t="s">
        <v>923</v>
      </c>
      <c r="C320" s="209" t="s">
        <v>879</v>
      </c>
      <c r="D320" s="209" t="s">
        <v>921</v>
      </c>
      <c r="E320" s="209" t="s">
        <v>225</v>
      </c>
      <c r="F320" s="220">
        <f>IFERROR(VLOOKUP(A320,'R+S'!$G$2:$J$1600,4,0),0)</f>
        <v>0</v>
      </c>
    </row>
    <row r="321" spans="1:6" x14ac:dyDescent="0.3">
      <c r="A321" s="208">
        <v>2889</v>
      </c>
      <c r="B321" s="208" t="s">
        <v>924</v>
      </c>
      <c r="C321" s="209" t="s">
        <v>879</v>
      </c>
      <c r="D321" s="209" t="s">
        <v>921</v>
      </c>
      <c r="E321" s="209" t="s">
        <v>225</v>
      </c>
      <c r="F321" s="220">
        <f>IFERROR(VLOOKUP(A321,'R+S'!$G$2:$J$1600,4,0),0)</f>
        <v>0</v>
      </c>
    </row>
    <row r="322" spans="1:6" x14ac:dyDescent="0.3">
      <c r="A322" s="208">
        <v>53469</v>
      </c>
      <c r="B322" s="208" t="s">
        <v>929</v>
      </c>
      <c r="C322" s="209" t="s">
        <v>879</v>
      </c>
      <c r="D322" s="209" t="s">
        <v>921</v>
      </c>
      <c r="E322" s="209" t="s">
        <v>225</v>
      </c>
      <c r="F322" s="220">
        <f>IFERROR(VLOOKUP(A322,'R+S'!$G$2:$J$1600,4,0),0)</f>
        <v>0</v>
      </c>
    </row>
    <row r="323" spans="1:6" x14ac:dyDescent="0.3">
      <c r="A323" s="208">
        <v>53227</v>
      </c>
      <c r="B323" s="208" t="s">
        <v>930</v>
      </c>
      <c r="C323" s="209" t="s">
        <v>879</v>
      </c>
      <c r="D323" s="209" t="s">
        <v>921</v>
      </c>
      <c r="E323" s="209" t="s">
        <v>225</v>
      </c>
      <c r="F323" s="220">
        <f>IFERROR(VLOOKUP(A323,'R+S'!$G$2:$J$1600,4,0),0)</f>
        <v>0</v>
      </c>
    </row>
    <row r="324" spans="1:6" x14ac:dyDescent="0.3">
      <c r="A324" s="208">
        <v>2520</v>
      </c>
      <c r="B324" s="208" t="s">
        <v>932</v>
      </c>
      <c r="C324" s="209" t="s">
        <v>879</v>
      </c>
      <c r="D324" s="209" t="s">
        <v>933</v>
      </c>
      <c r="E324" s="209" t="s">
        <v>227</v>
      </c>
      <c r="F324" s="220">
        <f>IFERROR(VLOOKUP(A324,'R+S'!$G$2:$J$1600,4,0),0)</f>
        <v>0</v>
      </c>
    </row>
    <row r="325" spans="1:6" x14ac:dyDescent="0.3">
      <c r="A325" s="208">
        <v>52362</v>
      </c>
      <c r="B325" s="208" t="s">
        <v>934</v>
      </c>
      <c r="C325" s="209" t="s">
        <v>879</v>
      </c>
      <c r="D325" s="209" t="s">
        <v>933</v>
      </c>
      <c r="E325" s="209" t="s">
        <v>227</v>
      </c>
      <c r="F325" s="220">
        <f>IFERROR(VLOOKUP(A325,'R+S'!$G$2:$J$1600,4,0),0)</f>
        <v>0</v>
      </c>
    </row>
    <row r="326" spans="1:6" x14ac:dyDescent="0.3">
      <c r="A326" s="208">
        <v>52659</v>
      </c>
      <c r="B326" s="208" t="s">
        <v>935</v>
      </c>
      <c r="C326" s="209" t="s">
        <v>879</v>
      </c>
      <c r="D326" s="209" t="s">
        <v>933</v>
      </c>
      <c r="E326" s="209" t="s">
        <v>227</v>
      </c>
      <c r="F326" s="220">
        <f>IFERROR(VLOOKUP(A326,'R+S'!$G$2:$J$1600,4,0),0)</f>
        <v>0</v>
      </c>
    </row>
    <row r="327" spans="1:6" x14ac:dyDescent="0.3">
      <c r="A327" s="208">
        <v>52661</v>
      </c>
      <c r="B327" s="208" t="s">
        <v>936</v>
      </c>
      <c r="C327" s="209" t="s">
        <v>879</v>
      </c>
      <c r="D327" s="209" t="s">
        <v>933</v>
      </c>
      <c r="E327" s="209" t="s">
        <v>227</v>
      </c>
      <c r="F327" s="220">
        <f>IFERROR(VLOOKUP(A327,'R+S'!$G$2:$J$1600,4,0),0)</f>
        <v>0</v>
      </c>
    </row>
    <row r="328" spans="1:6" x14ac:dyDescent="0.3">
      <c r="A328" s="208">
        <v>52960</v>
      </c>
      <c r="B328" s="208" t="s">
        <v>937</v>
      </c>
      <c r="C328" s="209" t="s">
        <v>879</v>
      </c>
      <c r="D328" s="209" t="s">
        <v>933</v>
      </c>
      <c r="E328" s="209" t="s">
        <v>227</v>
      </c>
      <c r="F328" s="220">
        <f>IFERROR(VLOOKUP(A328,'R+S'!$G$2:$J$1600,4,0),0)</f>
        <v>0</v>
      </c>
    </row>
    <row r="329" spans="1:6" x14ac:dyDescent="0.3">
      <c r="A329" s="208">
        <v>53102</v>
      </c>
      <c r="B329" s="208" t="s">
        <v>938</v>
      </c>
      <c r="C329" s="209" t="s">
        <v>879</v>
      </c>
      <c r="D329" s="209" t="s">
        <v>933</v>
      </c>
      <c r="E329" s="209" t="s">
        <v>227</v>
      </c>
      <c r="F329" s="220">
        <f>IFERROR(VLOOKUP(A329,'R+S'!$G$2:$J$1600,4,0),0)</f>
        <v>0</v>
      </c>
    </row>
    <row r="330" spans="1:6" x14ac:dyDescent="0.3">
      <c r="A330" s="208">
        <v>53898</v>
      </c>
      <c r="B330" s="208" t="s">
        <v>939</v>
      </c>
      <c r="C330" s="209" t="s">
        <v>879</v>
      </c>
      <c r="D330" s="209" t="s">
        <v>933</v>
      </c>
      <c r="E330" s="209" t="s">
        <v>227</v>
      </c>
      <c r="F330" s="220">
        <f>IFERROR(VLOOKUP(A330,'R+S'!$G$2:$J$1600,4,0),0)</f>
        <v>0</v>
      </c>
    </row>
    <row r="331" spans="1:6" x14ac:dyDescent="0.3">
      <c r="A331" s="208">
        <v>54130</v>
      </c>
      <c r="B331" s="208" t="s">
        <v>940</v>
      </c>
      <c r="C331" s="209" t="s">
        <v>879</v>
      </c>
      <c r="D331" s="209" t="s">
        <v>933</v>
      </c>
      <c r="E331" s="209" t="s">
        <v>227</v>
      </c>
      <c r="F331" s="220">
        <f>IFERROR(VLOOKUP(A331,'R+S'!$G$2:$J$1600,4,0),0)</f>
        <v>0</v>
      </c>
    </row>
    <row r="332" spans="1:6" x14ac:dyDescent="0.3">
      <c r="A332" s="208">
        <v>58537</v>
      </c>
      <c r="B332" s="208" t="s">
        <v>941</v>
      </c>
      <c r="C332" s="209" t="s">
        <v>879</v>
      </c>
      <c r="D332" s="209" t="s">
        <v>933</v>
      </c>
      <c r="E332" s="209" t="s">
        <v>227</v>
      </c>
      <c r="F332" s="220">
        <f>IFERROR(VLOOKUP(A332,'R+S'!$G$2:$J$1600,4,0),0)</f>
        <v>0</v>
      </c>
    </row>
    <row r="333" spans="1:6" x14ac:dyDescent="0.3">
      <c r="A333" s="208">
        <v>42141</v>
      </c>
      <c r="B333" s="208" t="s">
        <v>942</v>
      </c>
      <c r="C333" s="209" t="s">
        <v>879</v>
      </c>
      <c r="D333" s="209" t="s">
        <v>933</v>
      </c>
      <c r="E333" s="209" t="s">
        <v>227</v>
      </c>
      <c r="F333" s="220">
        <f>IFERROR(VLOOKUP(A333,'R+S'!$G$2:$J$1600,4,0),0)</f>
        <v>0</v>
      </c>
    </row>
    <row r="334" spans="1:6" x14ac:dyDescent="0.3">
      <c r="A334" s="208">
        <v>42320</v>
      </c>
      <c r="B334" s="208" t="s">
        <v>943</v>
      </c>
      <c r="C334" s="209" t="s">
        <v>879</v>
      </c>
      <c r="D334" s="209" t="s">
        <v>933</v>
      </c>
      <c r="E334" s="209" t="s">
        <v>227</v>
      </c>
      <c r="F334" s="220">
        <f>IFERROR(VLOOKUP(A334,'R+S'!$G$2:$J$1600,4,0),0)</f>
        <v>1</v>
      </c>
    </row>
    <row r="335" spans="1:6" x14ac:dyDescent="0.3">
      <c r="A335" s="208">
        <v>42381</v>
      </c>
      <c r="B335" s="208" t="s">
        <v>944</v>
      </c>
      <c r="C335" s="209" t="s">
        <v>879</v>
      </c>
      <c r="D335" s="209" t="s">
        <v>933</v>
      </c>
      <c r="E335" s="209" t="s">
        <v>227</v>
      </c>
      <c r="F335" s="220">
        <f>IFERROR(VLOOKUP(A335,'R+S'!$G$2:$J$1600,4,0),0)</f>
        <v>0</v>
      </c>
    </row>
    <row r="336" spans="1:6" x14ac:dyDescent="0.3">
      <c r="A336" s="208">
        <v>46037</v>
      </c>
      <c r="B336" s="208" t="s">
        <v>945</v>
      </c>
      <c r="C336" s="209" t="s">
        <v>879</v>
      </c>
      <c r="D336" s="209" t="s">
        <v>933</v>
      </c>
      <c r="E336" s="209" t="s">
        <v>227</v>
      </c>
      <c r="F336" s="220">
        <f>IFERROR(VLOOKUP(A336,'R+S'!$G$2:$J$1600,4,0),0)</f>
        <v>0</v>
      </c>
    </row>
    <row r="337" spans="1:6" x14ac:dyDescent="0.3">
      <c r="A337" s="208">
        <v>9530</v>
      </c>
      <c r="B337" s="208" t="s">
        <v>946</v>
      </c>
      <c r="C337" s="209" t="s">
        <v>879</v>
      </c>
      <c r="D337" s="209" t="s">
        <v>933</v>
      </c>
      <c r="E337" s="209" t="s">
        <v>227</v>
      </c>
      <c r="F337" s="220">
        <f>IFERROR(VLOOKUP(A337,'R+S'!$G$2:$J$1600,4,0),0)</f>
        <v>0</v>
      </c>
    </row>
    <row r="338" spans="1:6" x14ac:dyDescent="0.3">
      <c r="A338" s="208">
        <v>14057</v>
      </c>
      <c r="B338" s="208" t="s">
        <v>947</v>
      </c>
      <c r="C338" s="209" t="s">
        <v>879</v>
      </c>
      <c r="D338" s="209" t="s">
        <v>948</v>
      </c>
      <c r="E338" s="209" t="s">
        <v>224</v>
      </c>
      <c r="F338" s="220">
        <f>IFERROR(VLOOKUP(A338,'R+S'!$G$2:$J$1600,4,0),0)</f>
        <v>0</v>
      </c>
    </row>
    <row r="339" spans="1:6" x14ac:dyDescent="0.3">
      <c r="A339" s="208">
        <v>1642</v>
      </c>
      <c r="B339" s="208" t="s">
        <v>949</v>
      </c>
      <c r="C339" s="209" t="s">
        <v>879</v>
      </c>
      <c r="D339" s="209" t="s">
        <v>948</v>
      </c>
      <c r="E339" s="209" t="s">
        <v>224</v>
      </c>
      <c r="F339" s="220">
        <f>IFERROR(VLOOKUP(A339,'R+S'!$G$2:$J$1600,4,0),0)</f>
        <v>0</v>
      </c>
    </row>
    <row r="340" spans="1:6" x14ac:dyDescent="0.3">
      <c r="A340" s="208">
        <v>309</v>
      </c>
      <c r="B340" s="208" t="s">
        <v>950</v>
      </c>
      <c r="C340" s="209" t="s">
        <v>879</v>
      </c>
      <c r="D340" s="209" t="s">
        <v>948</v>
      </c>
      <c r="E340" s="209" t="s">
        <v>224</v>
      </c>
      <c r="F340" s="220">
        <f>IFERROR(VLOOKUP(A340,'R+S'!$G$2:$J$1600,4,0),0)</f>
        <v>0</v>
      </c>
    </row>
    <row r="341" spans="1:6" x14ac:dyDescent="0.3">
      <c r="A341" s="208">
        <v>316</v>
      </c>
      <c r="B341" s="208" t="s">
        <v>951</v>
      </c>
      <c r="C341" s="209" t="s">
        <v>879</v>
      </c>
      <c r="D341" s="209" t="s">
        <v>948</v>
      </c>
      <c r="E341" s="209" t="s">
        <v>224</v>
      </c>
      <c r="F341" s="220">
        <f>IFERROR(VLOOKUP(A341,'R+S'!$G$2:$J$1600,4,0),0)</f>
        <v>0</v>
      </c>
    </row>
    <row r="342" spans="1:6" x14ac:dyDescent="0.3">
      <c r="A342" s="208">
        <v>319</v>
      </c>
      <c r="B342" s="208" t="s">
        <v>952</v>
      </c>
      <c r="C342" s="209" t="s">
        <v>879</v>
      </c>
      <c r="D342" s="209" t="s">
        <v>948</v>
      </c>
      <c r="E342" s="209" t="s">
        <v>224</v>
      </c>
      <c r="F342" s="220">
        <f>IFERROR(VLOOKUP(A342,'R+S'!$G$2:$J$1600,4,0),0)</f>
        <v>0</v>
      </c>
    </row>
    <row r="343" spans="1:6" x14ac:dyDescent="0.3">
      <c r="A343" s="208">
        <v>42463</v>
      </c>
      <c r="B343" s="208" t="s">
        <v>953</v>
      </c>
      <c r="C343" s="209" t="s">
        <v>879</v>
      </c>
      <c r="D343" s="209" t="s">
        <v>948</v>
      </c>
      <c r="E343" s="209" t="s">
        <v>224</v>
      </c>
      <c r="F343" s="220">
        <f>IFERROR(VLOOKUP(A343,'R+S'!$G$2:$J$1600,4,0),0)</f>
        <v>0</v>
      </c>
    </row>
    <row r="344" spans="1:6" x14ac:dyDescent="0.3">
      <c r="A344" s="208">
        <v>50033</v>
      </c>
      <c r="B344" s="208" t="s">
        <v>954</v>
      </c>
      <c r="C344" s="209" t="s">
        <v>879</v>
      </c>
      <c r="D344" s="209" t="s">
        <v>948</v>
      </c>
      <c r="E344" s="209" t="s">
        <v>224</v>
      </c>
      <c r="F344" s="220">
        <f>IFERROR(VLOOKUP(A344,'R+S'!$G$2:$J$1600,4,0),0)</f>
        <v>0</v>
      </c>
    </row>
    <row r="345" spans="1:6" x14ac:dyDescent="0.3">
      <c r="A345" s="208">
        <v>52286</v>
      </c>
      <c r="B345" s="208" t="s">
        <v>956</v>
      </c>
      <c r="C345" s="209" t="s">
        <v>879</v>
      </c>
      <c r="D345" s="209" t="s">
        <v>948</v>
      </c>
      <c r="E345" s="209" t="s">
        <v>224</v>
      </c>
      <c r="F345" s="220">
        <f>IFERROR(VLOOKUP(A345,'R+S'!$G$2:$J$1600,4,0),0)</f>
        <v>0</v>
      </c>
    </row>
    <row r="346" spans="1:6" x14ac:dyDescent="0.3">
      <c r="A346" s="208">
        <v>53605</v>
      </c>
      <c r="B346" s="208" t="s">
        <v>957</v>
      </c>
      <c r="C346" s="209" t="s">
        <v>879</v>
      </c>
      <c r="D346" s="209" t="s">
        <v>948</v>
      </c>
      <c r="E346" s="209" t="s">
        <v>224</v>
      </c>
      <c r="F346" s="220">
        <f>IFERROR(VLOOKUP(A346,'R+S'!$G$2:$J$1600,4,0),0)</f>
        <v>0</v>
      </c>
    </row>
    <row r="347" spans="1:6" x14ac:dyDescent="0.3">
      <c r="A347" s="208">
        <v>58388</v>
      </c>
      <c r="B347" s="208" t="s">
        <v>958</v>
      </c>
      <c r="C347" s="209" t="s">
        <v>879</v>
      </c>
      <c r="D347" s="209" t="s">
        <v>948</v>
      </c>
      <c r="E347" s="209" t="s">
        <v>224</v>
      </c>
      <c r="F347" s="220">
        <f>IFERROR(VLOOKUP(A347,'R+S'!$G$2:$J$1600,4,0),0)</f>
        <v>0</v>
      </c>
    </row>
    <row r="348" spans="1:6" x14ac:dyDescent="0.3">
      <c r="A348" s="208">
        <v>53301</v>
      </c>
      <c r="B348" s="208" t="s">
        <v>959</v>
      </c>
      <c r="C348" s="209" t="s">
        <v>879</v>
      </c>
      <c r="D348" s="209" t="s">
        <v>960</v>
      </c>
      <c r="E348" s="209" t="s">
        <v>220</v>
      </c>
      <c r="F348" s="220">
        <f>IFERROR(VLOOKUP(A348,'R+S'!$G$2:$J$1600,4,0),0)</f>
        <v>0</v>
      </c>
    </row>
    <row r="349" spans="1:6" x14ac:dyDescent="0.3">
      <c r="A349" s="208">
        <v>58298</v>
      </c>
      <c r="B349" s="208" t="s">
        <v>962</v>
      </c>
      <c r="C349" s="209" t="s">
        <v>879</v>
      </c>
      <c r="D349" s="209" t="s">
        <v>960</v>
      </c>
      <c r="E349" s="209" t="s">
        <v>220</v>
      </c>
      <c r="F349" s="220">
        <f>IFERROR(VLOOKUP(A349,'R+S'!$G$2:$J$1600,4,0),0)</f>
        <v>0</v>
      </c>
    </row>
    <row r="350" spans="1:6" x14ac:dyDescent="0.3">
      <c r="A350" s="208">
        <v>52009</v>
      </c>
      <c r="B350" s="208" t="s">
        <v>963</v>
      </c>
      <c r="C350" s="209" t="s">
        <v>879</v>
      </c>
      <c r="D350" s="209" t="s">
        <v>960</v>
      </c>
      <c r="E350" s="209" t="s">
        <v>220</v>
      </c>
      <c r="F350" s="220">
        <f>IFERROR(VLOOKUP(A350,'R+S'!$G$2:$J$1600,4,0),0)</f>
        <v>0</v>
      </c>
    </row>
    <row r="351" spans="1:6" x14ac:dyDescent="0.3">
      <c r="A351" s="208">
        <v>446</v>
      </c>
      <c r="B351" s="208" t="s">
        <v>964</v>
      </c>
      <c r="C351" s="209" t="s">
        <v>879</v>
      </c>
      <c r="D351" s="209" t="s">
        <v>960</v>
      </c>
      <c r="E351" s="209" t="s">
        <v>220</v>
      </c>
      <c r="F351" s="220">
        <f>IFERROR(VLOOKUP(A351,'R+S'!$G$2:$J$1600,4,0),0)</f>
        <v>0</v>
      </c>
    </row>
    <row r="352" spans="1:6" x14ac:dyDescent="0.3">
      <c r="A352" s="208">
        <v>50187</v>
      </c>
      <c r="B352" s="208" t="s">
        <v>965</v>
      </c>
      <c r="C352" s="209" t="s">
        <v>879</v>
      </c>
      <c r="D352" s="209" t="s">
        <v>960</v>
      </c>
      <c r="E352" s="209" t="s">
        <v>220</v>
      </c>
      <c r="F352" s="220">
        <f>IFERROR(VLOOKUP(A352,'R+S'!$G$2:$J$1600,4,0),0)</f>
        <v>0</v>
      </c>
    </row>
    <row r="353" spans="1:6" x14ac:dyDescent="0.3">
      <c r="A353" s="208">
        <v>54017</v>
      </c>
      <c r="B353" s="208" t="s">
        <v>966</v>
      </c>
      <c r="C353" s="209" t="s">
        <v>879</v>
      </c>
      <c r="D353" s="209" t="s">
        <v>960</v>
      </c>
      <c r="E353" s="209" t="s">
        <v>220</v>
      </c>
      <c r="F353" s="220">
        <f>IFERROR(VLOOKUP(A353,'R+S'!$G$2:$J$1600,4,0),0)</f>
        <v>0</v>
      </c>
    </row>
    <row r="354" spans="1:6" x14ac:dyDescent="0.3">
      <c r="A354" s="208">
        <v>53588</v>
      </c>
      <c r="B354" s="208" t="s">
        <v>969</v>
      </c>
      <c r="C354" s="209" t="s">
        <v>879</v>
      </c>
      <c r="D354" s="209" t="s">
        <v>970</v>
      </c>
      <c r="E354" s="209" t="s">
        <v>221</v>
      </c>
      <c r="F354" s="220">
        <f>IFERROR(VLOOKUP(A354,'R+S'!$G$2:$J$1600,4,0),0)</f>
        <v>0</v>
      </c>
    </row>
    <row r="355" spans="1:6" x14ac:dyDescent="0.3">
      <c r="A355" s="208">
        <v>5433</v>
      </c>
      <c r="B355" s="208" t="s">
        <v>971</v>
      </c>
      <c r="C355" s="209" t="s">
        <v>879</v>
      </c>
      <c r="D355" s="209" t="s">
        <v>970</v>
      </c>
      <c r="E355" s="209" t="s">
        <v>221</v>
      </c>
      <c r="F355" s="220">
        <f>IFERROR(VLOOKUP(A355,'R+S'!$G$2:$J$1600,4,0),0)</f>
        <v>0</v>
      </c>
    </row>
    <row r="356" spans="1:6" x14ac:dyDescent="0.3">
      <c r="A356" s="208">
        <v>5559</v>
      </c>
      <c r="B356" s="208" t="s">
        <v>972</v>
      </c>
      <c r="C356" s="209" t="s">
        <v>879</v>
      </c>
      <c r="D356" s="209" t="s">
        <v>970</v>
      </c>
      <c r="E356" s="209" t="s">
        <v>221</v>
      </c>
      <c r="F356" s="220">
        <f>IFERROR(VLOOKUP(A356,'R+S'!$G$2:$J$1600,4,0),0)</f>
        <v>0</v>
      </c>
    </row>
    <row r="357" spans="1:6" x14ac:dyDescent="0.3">
      <c r="A357" s="208">
        <v>5666</v>
      </c>
      <c r="B357" s="208" t="s">
        <v>973</v>
      </c>
      <c r="C357" s="209" t="s">
        <v>879</v>
      </c>
      <c r="D357" s="209" t="s">
        <v>970</v>
      </c>
      <c r="E357" s="209" t="s">
        <v>221</v>
      </c>
      <c r="F357" s="220">
        <f>IFERROR(VLOOKUP(A357,'R+S'!$G$2:$J$1600,4,0),0)</f>
        <v>0</v>
      </c>
    </row>
    <row r="358" spans="1:6" x14ac:dyDescent="0.3">
      <c r="A358" s="208">
        <v>10357</v>
      </c>
      <c r="B358" s="208" t="s">
        <v>974</v>
      </c>
      <c r="C358" s="209" t="s">
        <v>879</v>
      </c>
      <c r="D358" s="209" t="s">
        <v>970</v>
      </c>
      <c r="E358" s="209" t="s">
        <v>221</v>
      </c>
      <c r="F358" s="220">
        <f>IFERROR(VLOOKUP(A358,'R+S'!$G$2:$J$1600,4,0),0)</f>
        <v>0</v>
      </c>
    </row>
    <row r="359" spans="1:6" x14ac:dyDescent="0.3">
      <c r="A359" s="208">
        <v>58282</v>
      </c>
      <c r="B359" s="208" t="s">
        <v>975</v>
      </c>
      <c r="C359" s="209" t="s">
        <v>879</v>
      </c>
      <c r="D359" s="209" t="s">
        <v>970</v>
      </c>
      <c r="E359" s="209" t="s">
        <v>221</v>
      </c>
      <c r="F359" s="220">
        <f>IFERROR(VLOOKUP(A359,'R+S'!$G$2:$J$1600,4,0),0)</f>
        <v>0</v>
      </c>
    </row>
    <row r="360" spans="1:6" x14ac:dyDescent="0.3">
      <c r="A360" s="208">
        <v>1248</v>
      </c>
      <c r="B360" s="208" t="s">
        <v>976</v>
      </c>
      <c r="C360" s="209" t="s">
        <v>879</v>
      </c>
      <c r="D360" s="209" t="s">
        <v>970</v>
      </c>
      <c r="E360" s="209" t="s">
        <v>221</v>
      </c>
      <c r="F360" s="220">
        <f>IFERROR(VLOOKUP(A360,'R+S'!$G$2:$J$1600,4,0),0)</f>
        <v>0</v>
      </c>
    </row>
    <row r="361" spans="1:6" x14ac:dyDescent="0.3">
      <c r="A361" s="208">
        <v>4507</v>
      </c>
      <c r="B361" s="208" t="s">
        <v>977</v>
      </c>
      <c r="C361" s="209" t="s">
        <v>879</v>
      </c>
      <c r="D361" s="209" t="s">
        <v>970</v>
      </c>
      <c r="E361" s="209" t="s">
        <v>221</v>
      </c>
      <c r="F361" s="220">
        <f>IFERROR(VLOOKUP(A361,'R+S'!$G$2:$J$1600,4,0),0)</f>
        <v>0</v>
      </c>
    </row>
    <row r="362" spans="1:6" x14ac:dyDescent="0.3">
      <c r="A362" s="208">
        <v>5850</v>
      </c>
      <c r="B362" s="208" t="s">
        <v>978</v>
      </c>
      <c r="C362" s="209" t="s">
        <v>879</v>
      </c>
      <c r="D362" s="209" t="s">
        <v>970</v>
      </c>
      <c r="E362" s="209" t="s">
        <v>221</v>
      </c>
      <c r="F362" s="220">
        <f>IFERROR(VLOOKUP(A362,'R+S'!$G$2:$J$1600,4,0),0)</f>
        <v>0</v>
      </c>
    </row>
    <row r="363" spans="1:6" x14ac:dyDescent="0.3">
      <c r="A363" s="208">
        <v>9089</v>
      </c>
      <c r="B363" s="208" t="s">
        <v>979</v>
      </c>
      <c r="C363" s="209" t="s">
        <v>879</v>
      </c>
      <c r="D363" s="209" t="s">
        <v>980</v>
      </c>
      <c r="E363" s="209" t="s">
        <v>585</v>
      </c>
      <c r="F363" s="220">
        <f>IFERROR(VLOOKUP(A363,'R+S'!$G$2:$J$1600,4,0),0)</f>
        <v>0</v>
      </c>
    </row>
    <row r="364" spans="1:6" x14ac:dyDescent="0.3">
      <c r="A364" s="208">
        <v>30386</v>
      </c>
      <c r="B364" s="208" t="s">
        <v>981</v>
      </c>
      <c r="C364" s="209" t="s">
        <v>879</v>
      </c>
      <c r="D364" s="209" t="s">
        <v>980</v>
      </c>
      <c r="E364" s="209" t="s">
        <v>585</v>
      </c>
      <c r="F364" s="220">
        <f>IFERROR(VLOOKUP(A364,'R+S'!$G$2:$J$1600,4,0),0)</f>
        <v>0</v>
      </c>
    </row>
    <row r="365" spans="1:6" x14ac:dyDescent="0.3">
      <c r="A365" s="208">
        <v>3863</v>
      </c>
      <c r="B365" s="208" t="s">
        <v>982</v>
      </c>
      <c r="C365" s="209" t="s">
        <v>879</v>
      </c>
      <c r="D365" s="209" t="s">
        <v>980</v>
      </c>
      <c r="E365" s="209" t="s">
        <v>585</v>
      </c>
      <c r="F365" s="220">
        <f>IFERROR(VLOOKUP(A365,'R+S'!$G$2:$J$1600,4,0),0)</f>
        <v>0</v>
      </c>
    </row>
    <row r="366" spans="1:6" x14ac:dyDescent="0.3">
      <c r="A366" s="208">
        <v>58037</v>
      </c>
      <c r="B366" s="208" t="s">
        <v>983</v>
      </c>
      <c r="C366" s="209" t="s">
        <v>879</v>
      </c>
      <c r="D366" s="209" t="s">
        <v>980</v>
      </c>
      <c r="E366" s="209" t="s">
        <v>585</v>
      </c>
      <c r="F366" s="220">
        <f>IFERROR(VLOOKUP(A366,'R+S'!$G$2:$J$1600,4,0),0)</f>
        <v>0</v>
      </c>
    </row>
    <row r="367" spans="1:6" x14ac:dyDescent="0.3">
      <c r="A367" s="208">
        <v>9116</v>
      </c>
      <c r="B367" s="208" t="s">
        <v>984</v>
      </c>
      <c r="C367" s="209" t="s">
        <v>879</v>
      </c>
      <c r="D367" s="209" t="s">
        <v>980</v>
      </c>
      <c r="E367" s="209" t="s">
        <v>585</v>
      </c>
      <c r="F367" s="220">
        <f>IFERROR(VLOOKUP(A367,'R+S'!$G$2:$J$1600,4,0),0)</f>
        <v>0</v>
      </c>
    </row>
    <row r="368" spans="1:6" x14ac:dyDescent="0.3">
      <c r="A368" s="208">
        <v>53972</v>
      </c>
      <c r="B368" s="208" t="s">
        <v>985</v>
      </c>
      <c r="C368" s="209" t="s">
        <v>879</v>
      </c>
      <c r="D368" s="209" t="s">
        <v>980</v>
      </c>
      <c r="E368" s="209" t="s">
        <v>585</v>
      </c>
      <c r="F368" s="220">
        <f>IFERROR(VLOOKUP(A368,'R+S'!$G$2:$J$1600,4,0),0)</f>
        <v>0</v>
      </c>
    </row>
    <row r="369" spans="1:6" x14ac:dyDescent="0.3">
      <c r="A369" s="208">
        <v>52689</v>
      </c>
      <c r="B369" s="208" t="s">
        <v>987</v>
      </c>
      <c r="C369" s="209" t="s">
        <v>879</v>
      </c>
      <c r="D369" s="209" t="s">
        <v>980</v>
      </c>
      <c r="E369" s="209" t="s">
        <v>585</v>
      </c>
      <c r="F369" s="220">
        <f>IFERROR(VLOOKUP(A369,'R+S'!$G$2:$J$1600,4,0),0)</f>
        <v>0</v>
      </c>
    </row>
    <row r="370" spans="1:6" x14ac:dyDescent="0.3">
      <c r="A370" s="208">
        <v>54077</v>
      </c>
      <c r="B370" s="208" t="s">
        <v>988</v>
      </c>
      <c r="C370" s="209" t="s">
        <v>879</v>
      </c>
      <c r="D370" s="209" t="s">
        <v>980</v>
      </c>
      <c r="E370" s="209" t="s">
        <v>585</v>
      </c>
      <c r="F370" s="220">
        <f>IFERROR(VLOOKUP(A370,'R+S'!$G$2:$J$1600,4,0),0)</f>
        <v>0</v>
      </c>
    </row>
    <row r="371" spans="1:6" x14ac:dyDescent="0.3">
      <c r="A371" s="208">
        <v>9493</v>
      </c>
      <c r="B371" s="208" t="s">
        <v>989</v>
      </c>
      <c r="C371" s="209" t="s">
        <v>879</v>
      </c>
      <c r="D371" s="209" t="s">
        <v>980</v>
      </c>
      <c r="E371" s="209" t="s">
        <v>585</v>
      </c>
      <c r="F371" s="220">
        <f>IFERROR(VLOOKUP(A371,'R+S'!$G$2:$J$1600,4,0),0)</f>
        <v>0</v>
      </c>
    </row>
    <row r="372" spans="1:6" x14ac:dyDescent="0.3">
      <c r="A372" s="208">
        <v>53938</v>
      </c>
      <c r="B372" s="208" t="s">
        <v>991</v>
      </c>
      <c r="C372" s="209" t="s">
        <v>879</v>
      </c>
      <c r="D372" s="209" t="s">
        <v>980</v>
      </c>
      <c r="E372" s="209" t="s">
        <v>585</v>
      </c>
      <c r="F372" s="220">
        <f>IFERROR(VLOOKUP(A372,'R+S'!$G$2:$J$1600,4,0),0)</f>
        <v>0</v>
      </c>
    </row>
    <row r="373" spans="1:6" x14ac:dyDescent="0.3">
      <c r="A373" s="208">
        <v>54238</v>
      </c>
      <c r="B373" s="208" t="s">
        <v>992</v>
      </c>
      <c r="C373" s="209" t="s">
        <v>879</v>
      </c>
      <c r="D373" s="209" t="s">
        <v>980</v>
      </c>
      <c r="E373" s="209" t="s">
        <v>585</v>
      </c>
      <c r="F373" s="220">
        <f>IFERROR(VLOOKUP(A373,'R+S'!$G$2:$J$1600,4,0),0)</f>
        <v>0</v>
      </c>
    </row>
    <row r="374" spans="1:6" x14ac:dyDescent="0.3">
      <c r="A374" s="208">
        <v>53644</v>
      </c>
      <c r="B374" s="208" t="s">
        <v>993</v>
      </c>
      <c r="C374" s="209" t="s">
        <v>879</v>
      </c>
      <c r="D374" s="209" t="s">
        <v>994</v>
      </c>
      <c r="E374" s="209" t="s">
        <v>226</v>
      </c>
      <c r="F374" s="220">
        <f>IFERROR(VLOOKUP(A374,'R+S'!$G$2:$J$1600,4,0),0)</f>
        <v>0</v>
      </c>
    </row>
    <row r="375" spans="1:6" x14ac:dyDescent="0.3">
      <c r="A375" s="208">
        <v>52750</v>
      </c>
      <c r="B375" s="208" t="s">
        <v>995</v>
      </c>
      <c r="C375" s="209" t="s">
        <v>879</v>
      </c>
      <c r="D375" s="209" t="s">
        <v>994</v>
      </c>
      <c r="E375" s="209" t="s">
        <v>226</v>
      </c>
      <c r="F375" s="220">
        <f>IFERROR(VLOOKUP(A375,'R+S'!$G$2:$J$1600,4,0),0)</f>
        <v>0</v>
      </c>
    </row>
    <row r="376" spans="1:6" x14ac:dyDescent="0.3">
      <c r="A376" s="208">
        <v>53929</v>
      </c>
      <c r="B376" s="208" t="s">
        <v>996</v>
      </c>
      <c r="C376" s="209" t="s">
        <v>879</v>
      </c>
      <c r="D376" s="209" t="s">
        <v>994</v>
      </c>
      <c r="E376" s="209" t="s">
        <v>226</v>
      </c>
      <c r="F376" s="220">
        <f>IFERROR(VLOOKUP(A376,'R+S'!$G$2:$J$1600,4,0),0)</f>
        <v>0</v>
      </c>
    </row>
    <row r="377" spans="1:6" x14ac:dyDescent="0.3">
      <c r="A377" s="208">
        <v>20278</v>
      </c>
      <c r="B377" s="208" t="s">
        <v>997</v>
      </c>
      <c r="C377" s="209" t="s">
        <v>879</v>
      </c>
      <c r="D377" s="209" t="s">
        <v>994</v>
      </c>
      <c r="E377" s="209" t="s">
        <v>226</v>
      </c>
      <c r="F377" s="220">
        <f>IFERROR(VLOOKUP(A377,'R+S'!$G$2:$J$1600,4,0),0)</f>
        <v>0</v>
      </c>
    </row>
    <row r="378" spans="1:6" x14ac:dyDescent="0.3">
      <c r="A378" s="208">
        <v>20231</v>
      </c>
      <c r="B378" s="208" t="s">
        <v>999</v>
      </c>
      <c r="C378" s="209" t="s">
        <v>879</v>
      </c>
      <c r="D378" s="209" t="s">
        <v>994</v>
      </c>
      <c r="E378" s="209" t="s">
        <v>226</v>
      </c>
      <c r="F378" s="220">
        <f>IFERROR(VLOOKUP(A378,'R+S'!$G$2:$J$1600,4,0),0)</f>
        <v>0</v>
      </c>
    </row>
    <row r="379" spans="1:6" x14ac:dyDescent="0.3">
      <c r="A379" s="208">
        <v>53795</v>
      </c>
      <c r="B379" s="208" t="s">
        <v>1000</v>
      </c>
      <c r="C379" s="209" t="s">
        <v>879</v>
      </c>
      <c r="D379" s="209" t="s">
        <v>994</v>
      </c>
      <c r="E379" s="209" t="s">
        <v>226</v>
      </c>
      <c r="F379" s="220">
        <f>IFERROR(VLOOKUP(A379,'R+S'!$G$2:$J$1600,4,0),0)</f>
        <v>0</v>
      </c>
    </row>
    <row r="380" spans="1:6" x14ac:dyDescent="0.3">
      <c r="A380" s="208">
        <v>9526</v>
      </c>
      <c r="B380" s="208" t="s">
        <v>1002</v>
      </c>
      <c r="C380" s="209" t="s">
        <v>879</v>
      </c>
      <c r="D380" s="209" t="s">
        <v>994</v>
      </c>
      <c r="E380" s="209" t="s">
        <v>226</v>
      </c>
      <c r="F380" s="220">
        <f>IFERROR(VLOOKUP(A380,'R+S'!$G$2:$J$1600,4,0),0)</f>
        <v>0</v>
      </c>
    </row>
    <row r="381" spans="1:6" x14ac:dyDescent="0.3">
      <c r="A381" s="208">
        <v>2106</v>
      </c>
      <c r="B381" s="208" t="s">
        <v>1003</v>
      </c>
      <c r="C381" s="209" t="s">
        <v>879</v>
      </c>
      <c r="D381" s="209" t="s">
        <v>994</v>
      </c>
      <c r="E381" s="209" t="s">
        <v>226</v>
      </c>
      <c r="F381" s="220">
        <f>IFERROR(VLOOKUP(A381,'R+S'!$G$2:$J$1600,4,0),0)</f>
        <v>0</v>
      </c>
    </row>
    <row r="382" spans="1:6" x14ac:dyDescent="0.3">
      <c r="A382" s="208">
        <v>52909</v>
      </c>
      <c r="B382" s="208" t="s">
        <v>1004</v>
      </c>
      <c r="C382" s="209" t="s">
        <v>879</v>
      </c>
      <c r="D382" s="209" t="s">
        <v>994</v>
      </c>
      <c r="E382" s="209" t="s">
        <v>226</v>
      </c>
      <c r="F382" s="220">
        <f>IFERROR(VLOOKUP(A382,'R+S'!$G$2:$J$1600,4,0),0)</f>
        <v>0</v>
      </c>
    </row>
    <row r="383" spans="1:6" x14ac:dyDescent="0.3">
      <c r="A383" s="208">
        <v>53387</v>
      </c>
      <c r="B383" s="208" t="s">
        <v>1005</v>
      </c>
      <c r="C383" s="209" t="s">
        <v>879</v>
      </c>
      <c r="D383" s="209" t="s">
        <v>994</v>
      </c>
      <c r="E383" s="209" t="s">
        <v>226</v>
      </c>
      <c r="F383" s="220">
        <f>IFERROR(VLOOKUP(A383,'R+S'!$G$2:$J$1600,4,0),0)</f>
        <v>0</v>
      </c>
    </row>
    <row r="384" spans="1:6" x14ac:dyDescent="0.3">
      <c r="A384" s="208">
        <v>9572</v>
      </c>
      <c r="B384" s="208" t="s">
        <v>1006</v>
      </c>
      <c r="C384" s="209" t="s">
        <v>879</v>
      </c>
      <c r="D384" s="209" t="s">
        <v>994</v>
      </c>
      <c r="E384" s="209" t="s">
        <v>226</v>
      </c>
      <c r="F384" s="220">
        <f>IFERROR(VLOOKUP(A384,'R+S'!$G$2:$J$1600,4,0),0)</f>
        <v>0</v>
      </c>
    </row>
    <row r="385" spans="1:6" x14ac:dyDescent="0.3">
      <c r="A385" s="208">
        <v>52836</v>
      </c>
      <c r="B385" s="208" t="s">
        <v>1007</v>
      </c>
      <c r="C385" s="209" t="s">
        <v>879</v>
      </c>
      <c r="D385" s="209" t="s">
        <v>1008</v>
      </c>
      <c r="E385" s="209" t="s">
        <v>223</v>
      </c>
      <c r="F385" s="220">
        <f>IFERROR(VLOOKUP(A385,'R+S'!$G$2:$J$1600,4,0),0)</f>
        <v>0</v>
      </c>
    </row>
    <row r="386" spans="1:6" x14ac:dyDescent="0.3">
      <c r="A386" s="208">
        <v>53258</v>
      </c>
      <c r="B386" s="208" t="s">
        <v>1009</v>
      </c>
      <c r="C386" s="209" t="s">
        <v>879</v>
      </c>
      <c r="D386" s="209" t="s">
        <v>1008</v>
      </c>
      <c r="E386" s="209" t="s">
        <v>223</v>
      </c>
      <c r="F386" s="220">
        <f>IFERROR(VLOOKUP(A386,'R+S'!$G$2:$J$1600,4,0),0)</f>
        <v>0</v>
      </c>
    </row>
    <row r="387" spans="1:6" x14ac:dyDescent="0.3">
      <c r="A387" s="208">
        <v>53847</v>
      </c>
      <c r="B387" s="208" t="s">
        <v>1010</v>
      </c>
      <c r="C387" s="209" t="s">
        <v>879</v>
      </c>
      <c r="D387" s="209" t="s">
        <v>1008</v>
      </c>
      <c r="E387" s="209" t="s">
        <v>223</v>
      </c>
      <c r="F387" s="220">
        <f>IFERROR(VLOOKUP(A387,'R+S'!$G$2:$J$1600,4,0),0)</f>
        <v>0</v>
      </c>
    </row>
    <row r="388" spans="1:6" x14ac:dyDescent="0.3">
      <c r="A388" s="208">
        <v>53859</v>
      </c>
      <c r="B388" s="208" t="s">
        <v>1011</v>
      </c>
      <c r="C388" s="209" t="s">
        <v>879</v>
      </c>
      <c r="D388" s="209" t="s">
        <v>1008</v>
      </c>
      <c r="E388" s="209" t="s">
        <v>223</v>
      </c>
      <c r="F388" s="220">
        <f>IFERROR(VLOOKUP(A388,'R+S'!$G$2:$J$1600,4,0),0)</f>
        <v>0</v>
      </c>
    </row>
    <row r="389" spans="1:6" x14ac:dyDescent="0.3">
      <c r="A389" s="208">
        <v>58175</v>
      </c>
      <c r="B389" s="208" t="s">
        <v>1012</v>
      </c>
      <c r="C389" s="209" t="s">
        <v>879</v>
      </c>
      <c r="D389" s="209" t="s">
        <v>1008</v>
      </c>
      <c r="E389" s="209" t="s">
        <v>223</v>
      </c>
      <c r="F389" s="220">
        <f>IFERROR(VLOOKUP(A389,'R+S'!$G$2:$J$1600,4,0),0)</f>
        <v>0</v>
      </c>
    </row>
    <row r="390" spans="1:6" x14ac:dyDescent="0.3">
      <c r="A390" s="208">
        <v>6575</v>
      </c>
      <c r="B390" s="208" t="s">
        <v>1013</v>
      </c>
      <c r="C390" s="209" t="s">
        <v>879</v>
      </c>
      <c r="D390" s="209" t="s">
        <v>1008</v>
      </c>
      <c r="E390" s="209" t="s">
        <v>223</v>
      </c>
      <c r="F390" s="220">
        <f>IFERROR(VLOOKUP(A390,'R+S'!$G$2:$J$1600,4,0),0)</f>
        <v>0</v>
      </c>
    </row>
    <row r="391" spans="1:6" x14ac:dyDescent="0.3">
      <c r="A391" s="208">
        <v>52038</v>
      </c>
      <c r="B391" s="208" t="s">
        <v>1014</v>
      </c>
      <c r="C391" s="209" t="s">
        <v>879</v>
      </c>
      <c r="D391" s="209" t="s">
        <v>1008</v>
      </c>
      <c r="E391" s="209" t="s">
        <v>223</v>
      </c>
      <c r="F391" s="220">
        <f>IFERROR(VLOOKUP(A391,'R+S'!$G$2:$J$1600,4,0),0)</f>
        <v>0</v>
      </c>
    </row>
    <row r="392" spans="1:6" x14ac:dyDescent="0.3">
      <c r="A392" s="208">
        <v>363</v>
      </c>
      <c r="B392" s="208" t="s">
        <v>1016</v>
      </c>
      <c r="C392" s="209" t="s">
        <v>879</v>
      </c>
      <c r="D392" s="209" t="s">
        <v>1017</v>
      </c>
      <c r="E392" s="209" t="s">
        <v>222</v>
      </c>
      <c r="F392" s="220">
        <f>IFERROR(VLOOKUP(A392,'R+S'!$G$2:$J$1600,4,0),0)</f>
        <v>0</v>
      </c>
    </row>
    <row r="393" spans="1:6" x14ac:dyDescent="0.3">
      <c r="A393" s="208">
        <v>58543</v>
      </c>
      <c r="B393" s="208" t="s">
        <v>1019</v>
      </c>
      <c r="C393" s="209" t="s">
        <v>879</v>
      </c>
      <c r="D393" s="209" t="s">
        <v>1017</v>
      </c>
      <c r="E393" s="209" t="s">
        <v>222</v>
      </c>
      <c r="F393" s="220">
        <f>IFERROR(VLOOKUP(A393,'R+S'!$G$2:$J$1600,4,0),0)</f>
        <v>0</v>
      </c>
    </row>
    <row r="394" spans="1:6" x14ac:dyDescent="0.3">
      <c r="A394" s="208">
        <v>53550</v>
      </c>
      <c r="B394" s="208" t="s">
        <v>1020</v>
      </c>
      <c r="C394" s="209" t="s">
        <v>879</v>
      </c>
      <c r="D394" s="209" t="s">
        <v>1017</v>
      </c>
      <c r="E394" s="209" t="s">
        <v>222</v>
      </c>
      <c r="F394" s="220">
        <f>IFERROR(VLOOKUP(A394,'R+S'!$G$2:$J$1600,4,0),0)</f>
        <v>0</v>
      </c>
    </row>
    <row r="395" spans="1:6" x14ac:dyDescent="0.3">
      <c r="A395" s="208">
        <v>53559</v>
      </c>
      <c r="B395" s="208" t="s">
        <v>1021</v>
      </c>
      <c r="C395" s="209" t="s">
        <v>879</v>
      </c>
      <c r="D395" s="209" t="s">
        <v>1017</v>
      </c>
      <c r="E395" s="209" t="s">
        <v>222</v>
      </c>
      <c r="F395" s="220">
        <f>IFERROR(VLOOKUP(A395,'R+S'!$G$2:$J$1600,4,0),0)</f>
        <v>0</v>
      </c>
    </row>
    <row r="396" spans="1:6" x14ac:dyDescent="0.3">
      <c r="A396" s="208">
        <v>53834</v>
      </c>
      <c r="B396" s="208" t="s">
        <v>1022</v>
      </c>
      <c r="C396" s="209" t="s">
        <v>879</v>
      </c>
      <c r="D396" s="209" t="s">
        <v>1017</v>
      </c>
      <c r="E396" s="209" t="s">
        <v>222</v>
      </c>
      <c r="F396" s="220">
        <f>IFERROR(VLOOKUP(A396,'R+S'!$G$2:$J$1600,4,0),0)</f>
        <v>0</v>
      </c>
    </row>
    <row r="397" spans="1:6" x14ac:dyDescent="0.3">
      <c r="A397" s="208">
        <v>54137</v>
      </c>
      <c r="B397" s="208" t="s">
        <v>1023</v>
      </c>
      <c r="C397" s="209" t="s">
        <v>879</v>
      </c>
      <c r="D397" s="209" t="s">
        <v>1017</v>
      </c>
      <c r="E397" s="209" t="s">
        <v>222</v>
      </c>
      <c r="F397" s="220">
        <f>IFERROR(VLOOKUP(A397,'R+S'!$G$2:$J$1600,4,0),0)</f>
        <v>0</v>
      </c>
    </row>
    <row r="398" spans="1:6" x14ac:dyDescent="0.3">
      <c r="A398" s="208">
        <v>58695</v>
      </c>
      <c r="B398" s="208" t="s">
        <v>1024</v>
      </c>
      <c r="C398" s="209" t="s">
        <v>879</v>
      </c>
      <c r="D398" s="209" t="s">
        <v>1017</v>
      </c>
      <c r="E398" s="209" t="s">
        <v>222</v>
      </c>
      <c r="F398" s="220">
        <f>IFERROR(VLOOKUP(A398,'R+S'!$G$2:$J$1600,4,0),0)</f>
        <v>0</v>
      </c>
    </row>
    <row r="399" spans="1:6" x14ac:dyDescent="0.3">
      <c r="A399" s="208">
        <v>20294</v>
      </c>
      <c r="B399" s="208" t="s">
        <v>1025</v>
      </c>
      <c r="C399" s="209" t="s">
        <v>879</v>
      </c>
      <c r="D399" s="209" t="s">
        <v>1017</v>
      </c>
      <c r="E399" s="209" t="s">
        <v>222</v>
      </c>
      <c r="F399" s="220">
        <f>IFERROR(VLOOKUP(A399,'R+S'!$G$2:$J$1600,4,0),0)</f>
        <v>0</v>
      </c>
    </row>
    <row r="400" spans="1:6" x14ac:dyDescent="0.3">
      <c r="A400" s="208">
        <v>5760</v>
      </c>
      <c r="B400" s="208" t="s">
        <v>1026</v>
      </c>
      <c r="C400" s="209" t="s">
        <v>1027</v>
      </c>
      <c r="D400" s="209" t="s">
        <v>1028</v>
      </c>
      <c r="E400" s="209" t="s">
        <v>231</v>
      </c>
      <c r="F400" s="220">
        <f>IFERROR(VLOOKUP(A400,'R+S'!$G$2:$J$1600,4,0),0)</f>
        <v>0</v>
      </c>
    </row>
    <row r="401" spans="1:6" x14ac:dyDescent="0.3">
      <c r="A401" s="208">
        <v>5148</v>
      </c>
      <c r="B401" s="208" t="s">
        <v>1029</v>
      </c>
      <c r="C401" s="209" t="s">
        <v>1027</v>
      </c>
      <c r="D401" s="209" t="s">
        <v>1028</v>
      </c>
      <c r="E401" s="209" t="s">
        <v>231</v>
      </c>
      <c r="F401" s="220">
        <f>IFERROR(VLOOKUP(A401,'R+S'!$G$2:$J$1600,4,0),0)</f>
        <v>0</v>
      </c>
    </row>
    <row r="402" spans="1:6" x14ac:dyDescent="0.3">
      <c r="A402" s="208">
        <v>13083</v>
      </c>
      <c r="B402" s="208" t="s">
        <v>1031</v>
      </c>
      <c r="C402" s="209" t="s">
        <v>1027</v>
      </c>
      <c r="D402" s="209" t="s">
        <v>1028</v>
      </c>
      <c r="E402" s="209" t="s">
        <v>231</v>
      </c>
      <c r="F402" s="220">
        <f>IFERROR(VLOOKUP(A402,'R+S'!$G$2:$J$1600,4,0),0)</f>
        <v>0</v>
      </c>
    </row>
    <row r="403" spans="1:6" x14ac:dyDescent="0.3">
      <c r="A403" s="208">
        <v>5028</v>
      </c>
      <c r="B403" s="208" t="s">
        <v>1032</v>
      </c>
      <c r="C403" s="209" t="s">
        <v>1027</v>
      </c>
      <c r="D403" s="209" t="s">
        <v>1028</v>
      </c>
      <c r="E403" s="209" t="s">
        <v>231</v>
      </c>
      <c r="F403" s="220">
        <f>IFERROR(VLOOKUP(A403,'R+S'!$G$2:$J$1600,4,0),0)</f>
        <v>0</v>
      </c>
    </row>
    <row r="404" spans="1:6" x14ac:dyDescent="0.3">
      <c r="A404" s="208">
        <v>5894</v>
      </c>
      <c r="B404" s="208" t="s">
        <v>1034</v>
      </c>
      <c r="C404" s="209" t="s">
        <v>1027</v>
      </c>
      <c r="D404" s="209" t="s">
        <v>1028</v>
      </c>
      <c r="E404" s="209" t="s">
        <v>231</v>
      </c>
      <c r="F404" s="220">
        <f>IFERROR(VLOOKUP(A404,'R+S'!$G$2:$J$1600,4,0),0)</f>
        <v>0</v>
      </c>
    </row>
    <row r="405" spans="1:6" x14ac:dyDescent="0.3">
      <c r="A405" s="208">
        <v>1081</v>
      </c>
      <c r="B405" s="208" t="s">
        <v>1035</v>
      </c>
      <c r="C405" s="209" t="s">
        <v>1027</v>
      </c>
      <c r="D405" s="209" t="s">
        <v>1028</v>
      </c>
      <c r="E405" s="209" t="s">
        <v>231</v>
      </c>
      <c r="F405" s="220">
        <f>IFERROR(VLOOKUP(A405,'R+S'!$G$2:$J$1600,4,0),0)</f>
        <v>0</v>
      </c>
    </row>
    <row r="406" spans="1:6" x14ac:dyDescent="0.3">
      <c r="A406" s="208">
        <v>226</v>
      </c>
      <c r="B406" s="208" t="s">
        <v>1036</v>
      </c>
      <c r="C406" s="209" t="s">
        <v>1027</v>
      </c>
      <c r="D406" s="209" t="s">
        <v>1028</v>
      </c>
      <c r="E406" s="209" t="s">
        <v>231</v>
      </c>
      <c r="F406" s="220">
        <f>IFERROR(VLOOKUP(A406,'R+S'!$G$2:$J$1600,4,0),0)</f>
        <v>0</v>
      </c>
    </row>
    <row r="407" spans="1:6" x14ac:dyDescent="0.3">
      <c r="A407" s="208">
        <v>53662</v>
      </c>
      <c r="B407" s="208" t="s">
        <v>1037</v>
      </c>
      <c r="C407" s="209" t="s">
        <v>1027</v>
      </c>
      <c r="D407" s="209" t="s">
        <v>1028</v>
      </c>
      <c r="E407" s="209" t="s">
        <v>231</v>
      </c>
      <c r="F407" s="220">
        <f>IFERROR(VLOOKUP(A407,'R+S'!$G$2:$J$1600,4,0),0)</f>
        <v>0</v>
      </c>
    </row>
    <row r="408" spans="1:6" x14ac:dyDescent="0.3">
      <c r="A408" s="208">
        <v>58217</v>
      </c>
      <c r="B408" s="208" t="s">
        <v>1038</v>
      </c>
      <c r="C408" s="209" t="s">
        <v>1027</v>
      </c>
      <c r="D408" s="209" t="s">
        <v>1028</v>
      </c>
      <c r="E408" s="209" t="s">
        <v>231</v>
      </c>
      <c r="F408" s="220">
        <f>IFERROR(VLOOKUP(A408,'R+S'!$G$2:$J$1600,4,0),0)</f>
        <v>0</v>
      </c>
    </row>
    <row r="409" spans="1:6" x14ac:dyDescent="0.3">
      <c r="A409" s="208">
        <v>7680</v>
      </c>
      <c r="B409" s="208" t="s">
        <v>1039</v>
      </c>
      <c r="C409" s="209" t="s">
        <v>1027</v>
      </c>
      <c r="D409" s="209" t="s">
        <v>1040</v>
      </c>
      <c r="E409" s="209" t="s">
        <v>559</v>
      </c>
      <c r="F409" s="220">
        <f>IFERROR(VLOOKUP(A409,'R+S'!$G$2:$J$1600,4,0),0)</f>
        <v>0</v>
      </c>
    </row>
    <row r="410" spans="1:6" x14ac:dyDescent="0.3">
      <c r="A410" s="208">
        <v>54016</v>
      </c>
      <c r="B410" s="208" t="s">
        <v>1041</v>
      </c>
      <c r="C410" s="209" t="s">
        <v>1027</v>
      </c>
      <c r="D410" s="209" t="s">
        <v>1040</v>
      </c>
      <c r="E410" s="209" t="s">
        <v>559</v>
      </c>
      <c r="F410" s="220">
        <f>IFERROR(VLOOKUP(A410,'R+S'!$G$2:$J$1600,4,0),0)</f>
        <v>0</v>
      </c>
    </row>
    <row r="411" spans="1:6" x14ac:dyDescent="0.3">
      <c r="A411" s="208">
        <v>54089</v>
      </c>
      <c r="B411" s="208" t="s">
        <v>1042</v>
      </c>
      <c r="C411" s="209" t="s">
        <v>1027</v>
      </c>
      <c r="D411" s="209" t="s">
        <v>1040</v>
      </c>
      <c r="E411" s="209" t="s">
        <v>559</v>
      </c>
      <c r="F411" s="220">
        <f>IFERROR(VLOOKUP(A411,'R+S'!$G$2:$J$1600,4,0),0)</f>
        <v>0</v>
      </c>
    </row>
    <row r="412" spans="1:6" x14ac:dyDescent="0.3">
      <c r="A412" s="208">
        <v>5531</v>
      </c>
      <c r="B412" s="208" t="s">
        <v>1043</v>
      </c>
      <c r="C412" s="209" t="s">
        <v>1027</v>
      </c>
      <c r="D412" s="209" t="s">
        <v>1040</v>
      </c>
      <c r="E412" s="209" t="s">
        <v>559</v>
      </c>
      <c r="F412" s="220">
        <f>IFERROR(VLOOKUP(A412,'R+S'!$G$2:$J$1600,4,0),0)</f>
        <v>0</v>
      </c>
    </row>
    <row r="413" spans="1:6" x14ac:dyDescent="0.3">
      <c r="A413" s="208">
        <v>7736</v>
      </c>
      <c r="B413" s="208" t="s">
        <v>1044</v>
      </c>
      <c r="C413" s="209" t="s">
        <v>1027</v>
      </c>
      <c r="D413" s="209" t="s">
        <v>1040</v>
      </c>
      <c r="E413" s="209" t="s">
        <v>559</v>
      </c>
      <c r="F413" s="220">
        <f>IFERROR(VLOOKUP(A413,'R+S'!$G$2:$J$1600,4,0),0)</f>
        <v>0</v>
      </c>
    </row>
    <row r="414" spans="1:6" x14ac:dyDescent="0.3">
      <c r="A414" s="208">
        <v>20255</v>
      </c>
      <c r="B414" s="208" t="s">
        <v>1045</v>
      </c>
      <c r="C414" s="209" t="s">
        <v>1027</v>
      </c>
      <c r="D414" s="209" t="s">
        <v>1040</v>
      </c>
      <c r="E414" s="209" t="s">
        <v>559</v>
      </c>
      <c r="F414" s="220">
        <f>IFERROR(VLOOKUP(A414,'R+S'!$G$2:$J$1600,4,0),0)</f>
        <v>0</v>
      </c>
    </row>
    <row r="415" spans="1:6" x14ac:dyDescent="0.3">
      <c r="A415" s="208">
        <v>52061</v>
      </c>
      <c r="B415" s="208" t="s">
        <v>1047</v>
      </c>
      <c r="C415" s="209" t="s">
        <v>1027</v>
      </c>
      <c r="D415" s="209" t="s">
        <v>1040</v>
      </c>
      <c r="E415" s="209" t="s">
        <v>559</v>
      </c>
      <c r="F415" s="220">
        <f>IFERROR(VLOOKUP(A415,'R+S'!$G$2:$J$1600,4,0),0)</f>
        <v>0</v>
      </c>
    </row>
    <row r="416" spans="1:6" x14ac:dyDescent="0.3">
      <c r="A416" s="208">
        <v>720</v>
      </c>
      <c r="B416" s="208" t="s">
        <v>1049</v>
      </c>
      <c r="C416" s="209" t="s">
        <v>1027</v>
      </c>
      <c r="D416" s="209" t="s">
        <v>1040</v>
      </c>
      <c r="E416" s="209" t="s">
        <v>559</v>
      </c>
      <c r="F416" s="220">
        <f>IFERROR(VLOOKUP(A416,'R+S'!$G$2:$J$1600,4,0),0)</f>
        <v>0</v>
      </c>
    </row>
    <row r="417" spans="1:6" x14ac:dyDescent="0.3">
      <c r="A417" s="208">
        <v>7553</v>
      </c>
      <c r="B417" s="208" t="s">
        <v>1050</v>
      </c>
      <c r="C417" s="209" t="s">
        <v>1027</v>
      </c>
      <c r="D417" s="209" t="s">
        <v>1040</v>
      </c>
      <c r="E417" s="209" t="s">
        <v>559</v>
      </c>
      <c r="F417" s="220">
        <f>IFERROR(VLOOKUP(A417,'R+S'!$G$2:$J$1600,4,0),0)</f>
        <v>1</v>
      </c>
    </row>
    <row r="418" spans="1:6" x14ac:dyDescent="0.3">
      <c r="A418" s="208">
        <v>54134</v>
      </c>
      <c r="B418" s="208" t="s">
        <v>1051</v>
      </c>
      <c r="C418" s="209" t="s">
        <v>1027</v>
      </c>
      <c r="D418" s="209" t="s">
        <v>1040</v>
      </c>
      <c r="E418" s="209" t="s">
        <v>559</v>
      </c>
      <c r="F418" s="220">
        <f>IFERROR(VLOOKUP(A418,'R+S'!$G$2:$J$1600,4,0),0)</f>
        <v>0</v>
      </c>
    </row>
    <row r="419" spans="1:6" x14ac:dyDescent="0.3">
      <c r="A419" s="208">
        <v>7026</v>
      </c>
      <c r="B419" s="208" t="s">
        <v>1052</v>
      </c>
      <c r="C419" s="209" t="s">
        <v>1027</v>
      </c>
      <c r="D419" s="209" t="s">
        <v>1040</v>
      </c>
      <c r="E419" s="209" t="s">
        <v>559</v>
      </c>
      <c r="F419" s="220">
        <f>IFERROR(VLOOKUP(A419,'R+S'!$G$2:$J$1600,4,0),0)</f>
        <v>0</v>
      </c>
    </row>
    <row r="420" spans="1:6" x14ac:dyDescent="0.3">
      <c r="A420" s="208">
        <v>2724</v>
      </c>
      <c r="B420" s="208" t="s">
        <v>1054</v>
      </c>
      <c r="C420" s="209" t="s">
        <v>1027</v>
      </c>
      <c r="D420" s="209" t="s">
        <v>1055</v>
      </c>
      <c r="E420" s="209" t="s">
        <v>318</v>
      </c>
      <c r="F420" s="220">
        <f>IFERROR(VLOOKUP(A420,'R+S'!$G$2:$J$1600,4,0),0)</f>
        <v>0</v>
      </c>
    </row>
    <row r="421" spans="1:6" x14ac:dyDescent="0.3">
      <c r="A421" s="208">
        <v>53624</v>
      </c>
      <c r="B421" s="208" t="s">
        <v>1056</v>
      </c>
      <c r="C421" s="209" t="s">
        <v>1027</v>
      </c>
      <c r="D421" s="209" t="s">
        <v>1055</v>
      </c>
      <c r="E421" s="209" t="s">
        <v>318</v>
      </c>
      <c r="F421" s="220">
        <f>IFERROR(VLOOKUP(A421,'R+S'!$G$2:$J$1600,4,0),0)</f>
        <v>0</v>
      </c>
    </row>
    <row r="422" spans="1:6" x14ac:dyDescent="0.3">
      <c r="A422" s="208">
        <v>42217</v>
      </c>
      <c r="B422" s="208" t="s">
        <v>1057</v>
      </c>
      <c r="C422" s="209" t="s">
        <v>1027</v>
      </c>
      <c r="D422" s="209" t="s">
        <v>1055</v>
      </c>
      <c r="E422" s="209" t="s">
        <v>318</v>
      </c>
      <c r="F422" s="220">
        <f>IFERROR(VLOOKUP(A422,'R+S'!$G$2:$J$1600,4,0),0)</f>
        <v>0</v>
      </c>
    </row>
    <row r="423" spans="1:6" x14ac:dyDescent="0.3">
      <c r="A423" s="208">
        <v>1173</v>
      </c>
      <c r="B423" s="208" t="s">
        <v>1059</v>
      </c>
      <c r="C423" s="209" t="s">
        <v>1027</v>
      </c>
      <c r="D423" s="209" t="s">
        <v>1055</v>
      </c>
      <c r="E423" s="209" t="s">
        <v>318</v>
      </c>
      <c r="F423" s="220">
        <f>IFERROR(VLOOKUP(A423,'R+S'!$G$2:$J$1600,4,0),0)</f>
        <v>0</v>
      </c>
    </row>
    <row r="424" spans="1:6" x14ac:dyDescent="0.3">
      <c r="A424" s="208">
        <v>2044</v>
      </c>
      <c r="B424" s="208" t="s">
        <v>1060</v>
      </c>
      <c r="C424" s="209" t="s">
        <v>1027</v>
      </c>
      <c r="D424" s="209" t="s">
        <v>1055</v>
      </c>
      <c r="E424" s="209" t="s">
        <v>318</v>
      </c>
      <c r="F424" s="220">
        <f>IFERROR(VLOOKUP(A424,'R+S'!$G$2:$J$1600,4,0),0)</f>
        <v>0</v>
      </c>
    </row>
    <row r="425" spans="1:6" x14ac:dyDescent="0.3">
      <c r="A425" s="208">
        <v>2458</v>
      </c>
      <c r="B425" s="208" t="s">
        <v>1061</v>
      </c>
      <c r="C425" s="209" t="s">
        <v>1027</v>
      </c>
      <c r="D425" s="209" t="s">
        <v>1055</v>
      </c>
      <c r="E425" s="209" t="s">
        <v>318</v>
      </c>
      <c r="F425" s="220">
        <f>IFERROR(VLOOKUP(A425,'R+S'!$G$2:$J$1600,4,0),0)</f>
        <v>0</v>
      </c>
    </row>
    <row r="426" spans="1:6" x14ac:dyDescent="0.3">
      <c r="A426" s="208">
        <v>30392</v>
      </c>
      <c r="B426" s="208" t="s">
        <v>1062</v>
      </c>
      <c r="C426" s="209" t="s">
        <v>1027</v>
      </c>
      <c r="D426" s="209" t="s">
        <v>1055</v>
      </c>
      <c r="E426" s="209" t="s">
        <v>318</v>
      </c>
      <c r="F426" s="220">
        <f>IFERROR(VLOOKUP(A426,'R+S'!$G$2:$J$1600,4,0),0)</f>
        <v>0</v>
      </c>
    </row>
    <row r="427" spans="1:6" x14ac:dyDescent="0.3">
      <c r="A427" s="208">
        <v>54160</v>
      </c>
      <c r="B427" s="208" t="s">
        <v>1063</v>
      </c>
      <c r="C427" s="209" t="s">
        <v>1027</v>
      </c>
      <c r="D427" s="209" t="s">
        <v>1055</v>
      </c>
      <c r="E427" s="209" t="s">
        <v>318</v>
      </c>
      <c r="F427" s="220">
        <f>IFERROR(VLOOKUP(A427,'R+S'!$G$2:$J$1600,4,0),0)</f>
        <v>0</v>
      </c>
    </row>
    <row r="428" spans="1:6" x14ac:dyDescent="0.3">
      <c r="A428" s="208">
        <v>30378</v>
      </c>
      <c r="B428" s="208" t="s">
        <v>1064</v>
      </c>
      <c r="C428" s="209" t="s">
        <v>1027</v>
      </c>
      <c r="D428" s="209" t="s">
        <v>1055</v>
      </c>
      <c r="E428" s="209" t="s">
        <v>318</v>
      </c>
      <c r="F428" s="220">
        <f>IFERROR(VLOOKUP(A428,'R+S'!$G$2:$J$1600,4,0),0)</f>
        <v>0</v>
      </c>
    </row>
    <row r="429" spans="1:6" x14ac:dyDescent="0.3">
      <c r="A429" s="208">
        <v>3110</v>
      </c>
      <c r="B429" s="208" t="s">
        <v>1065</v>
      </c>
      <c r="C429" s="209" t="s">
        <v>1027</v>
      </c>
      <c r="D429" s="209" t="s">
        <v>1055</v>
      </c>
      <c r="E429" s="209" t="s">
        <v>318</v>
      </c>
      <c r="F429" s="220">
        <f>IFERROR(VLOOKUP(A429,'R+S'!$G$2:$J$1600,4,0),0)</f>
        <v>0</v>
      </c>
    </row>
    <row r="430" spans="1:6" x14ac:dyDescent="0.3">
      <c r="A430" s="208">
        <v>40261</v>
      </c>
      <c r="B430" s="208" t="s">
        <v>1066</v>
      </c>
      <c r="C430" s="209" t="s">
        <v>1027</v>
      </c>
      <c r="D430" s="209" t="s">
        <v>1055</v>
      </c>
      <c r="E430" s="209" t="s">
        <v>318</v>
      </c>
      <c r="F430" s="220">
        <f>IFERROR(VLOOKUP(A430,'R+S'!$G$2:$J$1600,4,0),0)</f>
        <v>0</v>
      </c>
    </row>
    <row r="431" spans="1:6" x14ac:dyDescent="0.3">
      <c r="A431" s="208">
        <v>52079</v>
      </c>
      <c r="B431" s="208" t="s">
        <v>1067</v>
      </c>
      <c r="C431" s="209" t="s">
        <v>1027</v>
      </c>
      <c r="D431" s="209" t="s">
        <v>1055</v>
      </c>
      <c r="E431" s="209" t="s">
        <v>318</v>
      </c>
      <c r="F431" s="220">
        <f>IFERROR(VLOOKUP(A431,'R+S'!$G$2:$J$1600,4,0),0)</f>
        <v>0</v>
      </c>
    </row>
    <row r="432" spans="1:6" x14ac:dyDescent="0.3">
      <c r="A432" s="208">
        <v>52328</v>
      </c>
      <c r="B432" s="208" t="s">
        <v>1068</v>
      </c>
      <c r="C432" s="209" t="s">
        <v>1027</v>
      </c>
      <c r="D432" s="209" t="s">
        <v>1055</v>
      </c>
      <c r="E432" s="209" t="s">
        <v>318</v>
      </c>
      <c r="F432" s="220">
        <f>IFERROR(VLOOKUP(A432,'R+S'!$G$2:$J$1600,4,0),0)</f>
        <v>0</v>
      </c>
    </row>
    <row r="433" spans="1:6" x14ac:dyDescent="0.3">
      <c r="A433" s="208">
        <v>53451</v>
      </c>
      <c r="B433" s="208" t="s">
        <v>1069</v>
      </c>
      <c r="C433" s="209" t="s">
        <v>1027</v>
      </c>
      <c r="D433" s="209" t="s">
        <v>1055</v>
      </c>
      <c r="E433" s="209" t="s">
        <v>318</v>
      </c>
      <c r="F433" s="220">
        <f>IFERROR(VLOOKUP(A433,'R+S'!$G$2:$J$1600,4,0),0)</f>
        <v>0</v>
      </c>
    </row>
    <row r="434" spans="1:6" x14ac:dyDescent="0.3">
      <c r="A434" s="208">
        <v>54128</v>
      </c>
      <c r="B434" s="208" t="s">
        <v>1070</v>
      </c>
      <c r="C434" s="209" t="s">
        <v>1027</v>
      </c>
      <c r="D434" s="209" t="s">
        <v>1055</v>
      </c>
      <c r="E434" s="209" t="s">
        <v>318</v>
      </c>
      <c r="F434" s="220">
        <f>IFERROR(VLOOKUP(A434,'R+S'!$G$2:$J$1600,4,0),0)</f>
        <v>0</v>
      </c>
    </row>
    <row r="435" spans="1:6" x14ac:dyDescent="0.3">
      <c r="A435" s="208">
        <v>700</v>
      </c>
      <c r="B435" s="208" t="s">
        <v>1071</v>
      </c>
      <c r="C435" s="209" t="s">
        <v>1027</v>
      </c>
      <c r="D435" s="209" t="s">
        <v>1055</v>
      </c>
      <c r="E435" s="209" t="s">
        <v>318</v>
      </c>
      <c r="F435" s="220">
        <f>IFERROR(VLOOKUP(A435,'R+S'!$G$2:$J$1600,4,0),0)</f>
        <v>0</v>
      </c>
    </row>
    <row r="436" spans="1:6" x14ac:dyDescent="0.3">
      <c r="A436" s="208">
        <v>701</v>
      </c>
      <c r="B436" s="208" t="s">
        <v>1072</v>
      </c>
      <c r="C436" s="209" t="s">
        <v>1027</v>
      </c>
      <c r="D436" s="209" t="s">
        <v>1055</v>
      </c>
      <c r="E436" s="209" t="s">
        <v>318</v>
      </c>
      <c r="F436" s="220">
        <f>IFERROR(VLOOKUP(A436,'R+S'!$G$2:$J$1600,4,0),0)</f>
        <v>0</v>
      </c>
    </row>
    <row r="437" spans="1:6" x14ac:dyDescent="0.3">
      <c r="A437" s="208">
        <v>4980</v>
      </c>
      <c r="B437" s="208" t="s">
        <v>1073</v>
      </c>
      <c r="C437" s="209" t="s">
        <v>1027</v>
      </c>
      <c r="D437" s="209" t="s">
        <v>1074</v>
      </c>
      <c r="E437" s="209" t="s">
        <v>232</v>
      </c>
      <c r="F437" s="220">
        <f>IFERROR(VLOOKUP(A437,'R+S'!$G$2:$J$1600,4,0),0)</f>
        <v>0</v>
      </c>
    </row>
    <row r="438" spans="1:6" x14ac:dyDescent="0.3">
      <c r="A438" s="208">
        <v>53299</v>
      </c>
      <c r="B438" s="208" t="s">
        <v>1075</v>
      </c>
      <c r="C438" s="209" t="s">
        <v>1027</v>
      </c>
      <c r="D438" s="209" t="s">
        <v>1074</v>
      </c>
      <c r="E438" s="209" t="s">
        <v>232</v>
      </c>
      <c r="F438" s="220">
        <f>IFERROR(VLOOKUP(A438,'R+S'!$G$2:$J$1600,4,0),0)</f>
        <v>0</v>
      </c>
    </row>
    <row r="439" spans="1:6" x14ac:dyDescent="0.3">
      <c r="A439" s="208">
        <v>9588</v>
      </c>
      <c r="B439" s="208" t="s">
        <v>1076</v>
      </c>
      <c r="C439" s="209" t="s">
        <v>1027</v>
      </c>
      <c r="D439" s="209" t="s">
        <v>1074</v>
      </c>
      <c r="E439" s="209" t="s">
        <v>232</v>
      </c>
      <c r="F439" s="220">
        <f>IFERROR(VLOOKUP(A439,'R+S'!$G$2:$J$1600,4,0),0)</f>
        <v>0</v>
      </c>
    </row>
    <row r="440" spans="1:6" x14ac:dyDescent="0.3">
      <c r="A440" s="208">
        <v>10685</v>
      </c>
      <c r="B440" s="208" t="s">
        <v>1077</v>
      </c>
      <c r="C440" s="209" t="s">
        <v>1027</v>
      </c>
      <c r="D440" s="209" t="s">
        <v>1074</v>
      </c>
      <c r="E440" s="209" t="s">
        <v>232</v>
      </c>
      <c r="F440" s="220">
        <f>IFERROR(VLOOKUP(A440,'R+S'!$G$2:$J$1600,4,0),0)</f>
        <v>0</v>
      </c>
    </row>
    <row r="441" spans="1:6" x14ac:dyDescent="0.3">
      <c r="A441" s="208">
        <v>53722</v>
      </c>
      <c r="B441" s="208" t="s">
        <v>1079</v>
      </c>
      <c r="C441" s="209" t="s">
        <v>1027</v>
      </c>
      <c r="D441" s="209" t="s">
        <v>1074</v>
      </c>
      <c r="E441" s="209" t="s">
        <v>232</v>
      </c>
      <c r="F441" s="220">
        <f>IFERROR(VLOOKUP(A441,'R+S'!$G$2:$J$1600,4,0),0)</f>
        <v>0</v>
      </c>
    </row>
    <row r="442" spans="1:6" x14ac:dyDescent="0.3">
      <c r="A442" s="208">
        <v>1728</v>
      </c>
      <c r="B442" s="208" t="s">
        <v>1080</v>
      </c>
      <c r="C442" s="209" t="s">
        <v>1027</v>
      </c>
      <c r="D442" s="209" t="s">
        <v>1074</v>
      </c>
      <c r="E442" s="209" t="s">
        <v>232</v>
      </c>
      <c r="F442" s="220">
        <f>IFERROR(VLOOKUP(A442,'R+S'!$G$2:$J$1600,4,0),0)</f>
        <v>0</v>
      </c>
    </row>
    <row r="443" spans="1:6" x14ac:dyDescent="0.3">
      <c r="A443" s="208">
        <v>52833</v>
      </c>
      <c r="B443" s="208" t="s">
        <v>1081</v>
      </c>
      <c r="C443" s="209" t="s">
        <v>1027</v>
      </c>
      <c r="D443" s="209" t="s">
        <v>1074</v>
      </c>
      <c r="E443" s="209" t="s">
        <v>232</v>
      </c>
      <c r="F443" s="220">
        <f>IFERROR(VLOOKUP(A443,'R+S'!$G$2:$J$1600,4,0),0)</f>
        <v>0</v>
      </c>
    </row>
    <row r="444" spans="1:6" x14ac:dyDescent="0.3">
      <c r="A444" s="208">
        <v>53101</v>
      </c>
      <c r="B444" s="208" t="s">
        <v>1082</v>
      </c>
      <c r="C444" s="209" t="s">
        <v>1027</v>
      </c>
      <c r="D444" s="209" t="s">
        <v>1074</v>
      </c>
      <c r="E444" s="209" t="s">
        <v>232</v>
      </c>
      <c r="F444" s="220">
        <f>IFERROR(VLOOKUP(A444,'R+S'!$G$2:$J$1600,4,0),0)</f>
        <v>0</v>
      </c>
    </row>
    <row r="445" spans="1:6" x14ac:dyDescent="0.3">
      <c r="A445" s="208">
        <v>54209</v>
      </c>
      <c r="B445" s="208" t="s">
        <v>1083</v>
      </c>
      <c r="C445" s="209" t="s">
        <v>1027</v>
      </c>
      <c r="D445" s="209" t="s">
        <v>1074</v>
      </c>
      <c r="E445" s="209" t="s">
        <v>232</v>
      </c>
      <c r="F445" s="220">
        <f>IFERROR(VLOOKUP(A445,'R+S'!$G$2:$J$1600,4,0),0)</f>
        <v>0</v>
      </c>
    </row>
    <row r="446" spans="1:6" x14ac:dyDescent="0.3">
      <c r="A446" s="208">
        <v>53518</v>
      </c>
      <c r="B446" s="208" t="s">
        <v>1086</v>
      </c>
      <c r="C446" s="209" t="s">
        <v>1027</v>
      </c>
      <c r="D446" s="209" t="s">
        <v>1087</v>
      </c>
      <c r="E446" s="209" t="s">
        <v>234</v>
      </c>
      <c r="F446" s="220">
        <f>IFERROR(VLOOKUP(A446,'R+S'!$G$2:$J$1600,4,0),0)</f>
        <v>0</v>
      </c>
    </row>
    <row r="447" spans="1:6" x14ac:dyDescent="0.3">
      <c r="A447" s="208">
        <v>52149</v>
      </c>
      <c r="B447" s="208" t="s">
        <v>1088</v>
      </c>
      <c r="C447" s="209" t="s">
        <v>1027</v>
      </c>
      <c r="D447" s="209" t="s">
        <v>1087</v>
      </c>
      <c r="E447" s="209" t="s">
        <v>234</v>
      </c>
      <c r="F447" s="220">
        <f>IFERROR(VLOOKUP(A447,'R+S'!$G$2:$J$1600,4,0),0)</f>
        <v>0</v>
      </c>
    </row>
    <row r="448" spans="1:6" x14ac:dyDescent="0.3">
      <c r="A448" s="208">
        <v>54033</v>
      </c>
      <c r="B448" s="208" t="s">
        <v>1089</v>
      </c>
      <c r="C448" s="209" t="s">
        <v>1027</v>
      </c>
      <c r="D448" s="209" t="s">
        <v>1087</v>
      </c>
      <c r="E448" s="209" t="s">
        <v>234</v>
      </c>
      <c r="F448" s="220">
        <f>IFERROR(VLOOKUP(A448,'R+S'!$G$2:$J$1600,4,0),0)</f>
        <v>0</v>
      </c>
    </row>
    <row r="449" spans="1:6" x14ac:dyDescent="0.3">
      <c r="A449" s="208">
        <v>54210</v>
      </c>
      <c r="B449" s="208" t="s">
        <v>1090</v>
      </c>
      <c r="C449" s="209" t="s">
        <v>1027</v>
      </c>
      <c r="D449" s="209" t="s">
        <v>1087</v>
      </c>
      <c r="E449" s="209" t="s">
        <v>234</v>
      </c>
      <c r="F449" s="220">
        <f>IFERROR(VLOOKUP(A449,'R+S'!$G$2:$J$1600,4,0),0)</f>
        <v>0</v>
      </c>
    </row>
    <row r="450" spans="1:6" x14ac:dyDescent="0.3">
      <c r="A450" s="208">
        <v>1454</v>
      </c>
      <c r="B450" s="208" t="s">
        <v>1091</v>
      </c>
      <c r="C450" s="209" t="s">
        <v>1027</v>
      </c>
      <c r="D450" s="209" t="s">
        <v>1087</v>
      </c>
      <c r="E450" s="209" t="s">
        <v>234</v>
      </c>
      <c r="F450" s="220">
        <f>IFERROR(VLOOKUP(A450,'R+S'!$G$2:$J$1600,4,0),0)</f>
        <v>0</v>
      </c>
    </row>
    <row r="451" spans="1:6" x14ac:dyDescent="0.3">
      <c r="A451" s="208">
        <v>1725</v>
      </c>
      <c r="B451" s="208" t="s">
        <v>1092</v>
      </c>
      <c r="C451" s="209" t="s">
        <v>1027</v>
      </c>
      <c r="D451" s="209" t="s">
        <v>1087</v>
      </c>
      <c r="E451" s="209" t="s">
        <v>234</v>
      </c>
      <c r="F451" s="220">
        <f>IFERROR(VLOOKUP(A451,'R+S'!$G$2:$J$1600,4,0),0)</f>
        <v>0</v>
      </c>
    </row>
    <row r="452" spans="1:6" x14ac:dyDescent="0.3">
      <c r="A452" s="208">
        <v>3261</v>
      </c>
      <c r="B452" s="208" t="s">
        <v>1093</v>
      </c>
      <c r="C452" s="209" t="s">
        <v>1027</v>
      </c>
      <c r="D452" s="209" t="s">
        <v>1087</v>
      </c>
      <c r="E452" s="209" t="s">
        <v>234</v>
      </c>
      <c r="F452" s="220">
        <f>IFERROR(VLOOKUP(A452,'R+S'!$G$2:$J$1600,4,0),0)</f>
        <v>0</v>
      </c>
    </row>
    <row r="453" spans="1:6" x14ac:dyDescent="0.3">
      <c r="A453" s="208">
        <v>53888</v>
      </c>
      <c r="B453" s="208" t="s">
        <v>1094</v>
      </c>
      <c r="C453" s="209" t="s">
        <v>1027</v>
      </c>
      <c r="D453" s="209" t="s">
        <v>1087</v>
      </c>
      <c r="E453" s="209" t="s">
        <v>234</v>
      </c>
      <c r="F453" s="220">
        <f>IFERROR(VLOOKUP(A453,'R+S'!$G$2:$J$1600,4,0),0)</f>
        <v>0</v>
      </c>
    </row>
    <row r="454" spans="1:6" x14ac:dyDescent="0.3">
      <c r="A454" s="208">
        <v>54159</v>
      </c>
      <c r="B454" s="208" t="s">
        <v>1095</v>
      </c>
      <c r="C454" s="209" t="s">
        <v>1027</v>
      </c>
      <c r="D454" s="209" t="s">
        <v>1087</v>
      </c>
      <c r="E454" s="209" t="s">
        <v>234</v>
      </c>
      <c r="F454" s="220">
        <f>IFERROR(VLOOKUP(A454,'R+S'!$G$2:$J$1600,4,0),0)</f>
        <v>0</v>
      </c>
    </row>
    <row r="455" spans="1:6" x14ac:dyDescent="0.3">
      <c r="A455" s="208">
        <v>1727</v>
      </c>
      <c r="B455" s="208" t="s">
        <v>1096</v>
      </c>
      <c r="C455" s="209" t="s">
        <v>1027</v>
      </c>
      <c r="D455" s="209" t="s">
        <v>1087</v>
      </c>
      <c r="E455" s="209" t="s">
        <v>234</v>
      </c>
      <c r="F455" s="220">
        <f>IFERROR(VLOOKUP(A455,'R+S'!$G$2:$J$1600,4,0),0)</f>
        <v>0</v>
      </c>
    </row>
    <row r="456" spans="1:6" x14ac:dyDescent="0.3">
      <c r="A456" s="208">
        <v>52666</v>
      </c>
      <c r="B456" s="208" t="s">
        <v>1097</v>
      </c>
      <c r="C456" s="209" t="s">
        <v>1027</v>
      </c>
      <c r="D456" s="209" t="s">
        <v>1087</v>
      </c>
      <c r="E456" s="209" t="s">
        <v>234</v>
      </c>
      <c r="F456" s="220">
        <f>IFERROR(VLOOKUP(A456,'R+S'!$G$2:$J$1600,4,0),0)</f>
        <v>0</v>
      </c>
    </row>
    <row r="457" spans="1:6" x14ac:dyDescent="0.3">
      <c r="A457" s="208">
        <v>53298</v>
      </c>
      <c r="B457" s="208" t="s">
        <v>1098</v>
      </c>
      <c r="C457" s="209" t="s">
        <v>1027</v>
      </c>
      <c r="D457" s="209" t="s">
        <v>1087</v>
      </c>
      <c r="E457" s="209" t="s">
        <v>234</v>
      </c>
      <c r="F457" s="220">
        <f>IFERROR(VLOOKUP(A457,'R+S'!$G$2:$J$1600,4,0),0)</f>
        <v>0</v>
      </c>
    </row>
    <row r="458" spans="1:6" x14ac:dyDescent="0.3">
      <c r="A458" s="208">
        <v>54031</v>
      </c>
      <c r="B458" s="208" t="s">
        <v>1099</v>
      </c>
      <c r="C458" s="209" t="s">
        <v>1027</v>
      </c>
      <c r="D458" s="209" t="s">
        <v>1087</v>
      </c>
      <c r="E458" s="209" t="s">
        <v>234</v>
      </c>
      <c r="F458" s="220">
        <f>IFERROR(VLOOKUP(A458,'R+S'!$G$2:$J$1600,4,0),0)</f>
        <v>0</v>
      </c>
    </row>
    <row r="459" spans="1:6" x14ac:dyDescent="0.3">
      <c r="A459" s="208">
        <v>52665</v>
      </c>
      <c r="B459" s="208" t="s">
        <v>1100</v>
      </c>
      <c r="C459" s="209" t="s">
        <v>1027</v>
      </c>
      <c r="D459" s="209" t="s">
        <v>1101</v>
      </c>
      <c r="E459" s="209" t="s">
        <v>233</v>
      </c>
      <c r="F459" s="220">
        <f>IFERROR(VLOOKUP(A459,'R+S'!$G$2:$J$1600,4,0),0)</f>
        <v>1</v>
      </c>
    </row>
    <row r="460" spans="1:6" x14ac:dyDescent="0.3">
      <c r="A460" s="208">
        <v>53932</v>
      </c>
      <c r="B460" s="208" t="s">
        <v>1102</v>
      </c>
      <c r="C460" s="209" t="s">
        <v>1027</v>
      </c>
      <c r="D460" s="209" t="s">
        <v>1101</v>
      </c>
      <c r="E460" s="209" t="s">
        <v>233</v>
      </c>
      <c r="F460" s="220">
        <f>IFERROR(VLOOKUP(A460,'R+S'!$G$2:$J$1600,4,0),0)</f>
        <v>0</v>
      </c>
    </row>
    <row r="461" spans="1:6" x14ac:dyDescent="0.3">
      <c r="A461" s="208">
        <v>54064</v>
      </c>
      <c r="B461" s="208" t="s">
        <v>1104</v>
      </c>
      <c r="C461" s="209" t="s">
        <v>1027</v>
      </c>
      <c r="D461" s="209" t="s">
        <v>1101</v>
      </c>
      <c r="E461" s="209" t="s">
        <v>233</v>
      </c>
      <c r="F461" s="220">
        <f>IFERROR(VLOOKUP(A461,'R+S'!$G$2:$J$1600,4,0),0)</f>
        <v>0</v>
      </c>
    </row>
    <row r="462" spans="1:6" x14ac:dyDescent="0.3">
      <c r="A462" s="208">
        <v>53893</v>
      </c>
      <c r="B462" s="208" t="s">
        <v>1105</v>
      </c>
      <c r="C462" s="209" t="s">
        <v>1027</v>
      </c>
      <c r="D462" s="209" t="s">
        <v>1101</v>
      </c>
      <c r="E462" s="209" t="s">
        <v>233</v>
      </c>
      <c r="F462" s="220">
        <f>IFERROR(VLOOKUP(A462,'R+S'!$G$2:$J$1600,4,0),0)</f>
        <v>0</v>
      </c>
    </row>
    <row r="463" spans="1:6" x14ac:dyDescent="0.3">
      <c r="A463" s="208">
        <v>6664</v>
      </c>
      <c r="B463" s="208" t="s">
        <v>1106</v>
      </c>
      <c r="C463" s="209" t="s">
        <v>1027</v>
      </c>
      <c r="D463" s="209" t="s">
        <v>1101</v>
      </c>
      <c r="E463" s="209" t="s">
        <v>233</v>
      </c>
      <c r="F463" s="220">
        <f>IFERROR(VLOOKUP(A463,'R+S'!$G$2:$J$1600,4,0),0)</f>
        <v>0</v>
      </c>
    </row>
    <row r="464" spans="1:6" x14ac:dyDescent="0.3">
      <c r="A464" s="208">
        <v>6929</v>
      </c>
      <c r="B464" s="208" t="s">
        <v>1107</v>
      </c>
      <c r="C464" s="209" t="s">
        <v>1027</v>
      </c>
      <c r="D464" s="209" t="s">
        <v>1101</v>
      </c>
      <c r="E464" s="209" t="s">
        <v>233</v>
      </c>
      <c r="F464" s="220">
        <f>IFERROR(VLOOKUP(A464,'R+S'!$G$2:$J$1600,4,0),0)</f>
        <v>0</v>
      </c>
    </row>
    <row r="465" spans="1:6" x14ac:dyDescent="0.3">
      <c r="A465" s="208">
        <v>42270</v>
      </c>
      <c r="B465" s="208" t="s">
        <v>1108</v>
      </c>
      <c r="C465" s="209" t="s">
        <v>1027</v>
      </c>
      <c r="D465" s="209" t="s">
        <v>1101</v>
      </c>
      <c r="E465" s="209" t="s">
        <v>233</v>
      </c>
      <c r="F465" s="220">
        <f>IFERROR(VLOOKUP(A465,'R+S'!$G$2:$J$1600,4,0),0)</f>
        <v>0</v>
      </c>
    </row>
    <row r="466" spans="1:6" x14ac:dyDescent="0.3">
      <c r="A466" s="208">
        <v>53106</v>
      </c>
      <c r="B466" s="208" t="s">
        <v>1109</v>
      </c>
      <c r="C466" s="209" t="s">
        <v>1027</v>
      </c>
      <c r="D466" s="209" t="s">
        <v>1101</v>
      </c>
      <c r="E466" s="209" t="s">
        <v>233</v>
      </c>
      <c r="F466" s="220">
        <f>IFERROR(VLOOKUP(A466,'R+S'!$G$2:$J$1600,4,0),0)</f>
        <v>0</v>
      </c>
    </row>
    <row r="467" spans="1:6" x14ac:dyDescent="0.3">
      <c r="A467" s="208">
        <v>53426</v>
      </c>
      <c r="B467" s="208" t="s">
        <v>1110</v>
      </c>
      <c r="C467" s="209" t="s">
        <v>1027</v>
      </c>
      <c r="D467" s="209" t="s">
        <v>1101</v>
      </c>
      <c r="E467" s="209" t="s">
        <v>233</v>
      </c>
      <c r="F467" s="220">
        <f>IFERROR(VLOOKUP(A467,'R+S'!$G$2:$J$1600,4,0),0)</f>
        <v>0</v>
      </c>
    </row>
    <row r="468" spans="1:6" x14ac:dyDescent="0.3">
      <c r="A468" s="208">
        <v>53552</v>
      </c>
      <c r="B468" s="208" t="s">
        <v>1111</v>
      </c>
      <c r="C468" s="209" t="s">
        <v>1027</v>
      </c>
      <c r="D468" s="209" t="s">
        <v>1101</v>
      </c>
      <c r="E468" s="209" t="s">
        <v>233</v>
      </c>
      <c r="F468" s="220">
        <f>IFERROR(VLOOKUP(A468,'R+S'!$G$2:$J$1600,4,0),0)</f>
        <v>0</v>
      </c>
    </row>
    <row r="469" spans="1:6" x14ac:dyDescent="0.3">
      <c r="A469" s="208">
        <v>54063</v>
      </c>
      <c r="B469" s="208" t="s">
        <v>1112</v>
      </c>
      <c r="C469" s="209" t="s">
        <v>1027</v>
      </c>
      <c r="D469" s="209" t="s">
        <v>1101</v>
      </c>
      <c r="E469" s="209" t="s">
        <v>233</v>
      </c>
      <c r="F469" s="220">
        <f>IFERROR(VLOOKUP(A469,'R+S'!$G$2:$J$1600,4,0),0)</f>
        <v>0</v>
      </c>
    </row>
    <row r="470" spans="1:6" x14ac:dyDescent="0.3">
      <c r="A470" s="208">
        <v>58806</v>
      </c>
      <c r="B470" s="208" t="s">
        <v>1113</v>
      </c>
      <c r="C470" s="209" t="s">
        <v>1027</v>
      </c>
      <c r="D470" s="209" t="s">
        <v>1101</v>
      </c>
      <c r="E470" s="209" t="s">
        <v>233</v>
      </c>
      <c r="F470" s="220">
        <f>IFERROR(VLOOKUP(A470,'R+S'!$G$2:$J$1600,4,0),0)</f>
        <v>0</v>
      </c>
    </row>
    <row r="471" spans="1:6" x14ac:dyDescent="0.3">
      <c r="A471" s="208">
        <v>6797</v>
      </c>
      <c r="B471" s="208" t="s">
        <v>1114</v>
      </c>
      <c r="C471" s="209" t="s">
        <v>1027</v>
      </c>
      <c r="D471" s="209" t="s">
        <v>1101</v>
      </c>
      <c r="E471" s="209" t="s">
        <v>233</v>
      </c>
      <c r="F471" s="220">
        <f>IFERROR(VLOOKUP(A471,'R+S'!$G$2:$J$1600,4,0),0)</f>
        <v>0</v>
      </c>
    </row>
    <row r="472" spans="1:6" x14ac:dyDescent="0.3">
      <c r="A472" s="208">
        <v>749</v>
      </c>
      <c r="B472" s="208" t="s">
        <v>1115</v>
      </c>
      <c r="C472" s="209" t="s">
        <v>1027</v>
      </c>
      <c r="D472" s="209" t="s">
        <v>1101</v>
      </c>
      <c r="E472" s="209" t="s">
        <v>233</v>
      </c>
      <c r="F472" s="220">
        <f>IFERROR(VLOOKUP(A472,'R+S'!$G$2:$J$1600,4,0),0)</f>
        <v>0</v>
      </c>
    </row>
    <row r="473" spans="1:6" x14ac:dyDescent="0.3">
      <c r="A473" s="208">
        <v>53825</v>
      </c>
      <c r="B473" s="208" t="s">
        <v>1116</v>
      </c>
      <c r="C473" s="209" t="s">
        <v>1027</v>
      </c>
      <c r="D473" s="209" t="s">
        <v>1117</v>
      </c>
      <c r="E473" s="209" t="s">
        <v>560</v>
      </c>
      <c r="F473" s="220">
        <f>IFERROR(VLOOKUP(A473,'R+S'!$G$2:$J$1600,4,0),0)</f>
        <v>0</v>
      </c>
    </row>
    <row r="474" spans="1:6" x14ac:dyDescent="0.3">
      <c r="A474" s="208">
        <v>53138</v>
      </c>
      <c r="B474" s="208" t="s">
        <v>1118</v>
      </c>
      <c r="C474" s="209" t="s">
        <v>1027</v>
      </c>
      <c r="D474" s="209" t="s">
        <v>1117</v>
      </c>
      <c r="E474" s="209" t="s">
        <v>560</v>
      </c>
      <c r="F474" s="220">
        <f>IFERROR(VLOOKUP(A474,'R+S'!$G$2:$J$1600,4,0),0)</f>
        <v>0</v>
      </c>
    </row>
    <row r="475" spans="1:6" x14ac:dyDescent="0.3">
      <c r="A475" s="208">
        <v>53783</v>
      </c>
      <c r="B475" s="208" t="s">
        <v>1119</v>
      </c>
      <c r="C475" s="209" t="s">
        <v>1027</v>
      </c>
      <c r="D475" s="209" t="s">
        <v>1117</v>
      </c>
      <c r="E475" s="209" t="s">
        <v>560</v>
      </c>
      <c r="F475" s="220">
        <f>IFERROR(VLOOKUP(A475,'R+S'!$G$2:$J$1600,4,0),0)</f>
        <v>0</v>
      </c>
    </row>
    <row r="476" spans="1:6" x14ac:dyDescent="0.3">
      <c r="A476" s="208">
        <v>53939</v>
      </c>
      <c r="B476" s="208" t="s">
        <v>1120</v>
      </c>
      <c r="C476" s="209" t="s">
        <v>1027</v>
      </c>
      <c r="D476" s="209" t="s">
        <v>1117</v>
      </c>
      <c r="E476" s="209" t="s">
        <v>560</v>
      </c>
      <c r="F476" s="220">
        <f>IFERROR(VLOOKUP(A476,'R+S'!$G$2:$J$1600,4,0),0)</f>
        <v>1</v>
      </c>
    </row>
    <row r="477" spans="1:6" x14ac:dyDescent="0.3">
      <c r="A477" s="208">
        <v>5483</v>
      </c>
      <c r="B477" s="208" t="s">
        <v>1121</v>
      </c>
      <c r="C477" s="209" t="s">
        <v>1027</v>
      </c>
      <c r="D477" s="209" t="s">
        <v>1117</v>
      </c>
      <c r="E477" s="209" t="s">
        <v>560</v>
      </c>
      <c r="F477" s="220">
        <f>IFERROR(VLOOKUP(A477,'R+S'!$G$2:$J$1600,4,0),0)</f>
        <v>0</v>
      </c>
    </row>
    <row r="478" spans="1:6" x14ac:dyDescent="0.3">
      <c r="A478" s="208">
        <v>58389</v>
      </c>
      <c r="B478" s="208" t="s">
        <v>1122</v>
      </c>
      <c r="C478" s="209" t="s">
        <v>1027</v>
      </c>
      <c r="D478" s="209" t="s">
        <v>1117</v>
      </c>
      <c r="E478" s="209" t="s">
        <v>560</v>
      </c>
      <c r="F478" s="220">
        <f>IFERROR(VLOOKUP(A478,'R+S'!$G$2:$J$1600,4,0),0)</f>
        <v>0</v>
      </c>
    </row>
    <row r="479" spans="1:6" x14ac:dyDescent="0.3">
      <c r="A479" s="208">
        <v>53843</v>
      </c>
      <c r="B479" s="208" t="s">
        <v>1123</v>
      </c>
      <c r="C479" s="209" t="s">
        <v>1027</v>
      </c>
      <c r="D479" s="209" t="s">
        <v>1117</v>
      </c>
      <c r="E479" s="209" t="s">
        <v>560</v>
      </c>
      <c r="F479" s="220">
        <f>IFERROR(VLOOKUP(A479,'R+S'!$G$2:$J$1600,4,0),0)</f>
        <v>0</v>
      </c>
    </row>
    <row r="480" spans="1:6" x14ac:dyDescent="0.3">
      <c r="A480" s="208">
        <v>53983</v>
      </c>
      <c r="B480" s="208" t="s">
        <v>1124</v>
      </c>
      <c r="C480" s="209" t="s">
        <v>1027</v>
      </c>
      <c r="D480" s="209" t="s">
        <v>1117</v>
      </c>
      <c r="E480" s="209" t="s">
        <v>560</v>
      </c>
      <c r="F480" s="220">
        <f>IFERROR(VLOOKUP(A480,'R+S'!$G$2:$J$1600,4,0),0)</f>
        <v>1</v>
      </c>
    </row>
    <row r="481" spans="1:6" x14ac:dyDescent="0.3">
      <c r="A481" s="208">
        <v>42422</v>
      </c>
      <c r="B481" s="208" t="s">
        <v>1125</v>
      </c>
      <c r="C481" s="209" t="s">
        <v>1027</v>
      </c>
      <c r="D481" s="209" t="s">
        <v>1117</v>
      </c>
      <c r="E481" s="209" t="s">
        <v>560</v>
      </c>
      <c r="F481" s="220">
        <f>IFERROR(VLOOKUP(A481,'R+S'!$G$2:$J$1600,4,0),0)</f>
        <v>0</v>
      </c>
    </row>
    <row r="482" spans="1:6" x14ac:dyDescent="0.3">
      <c r="A482" s="208">
        <v>50247</v>
      </c>
      <c r="B482" s="208" t="s">
        <v>1126</v>
      </c>
      <c r="C482" s="209" t="s">
        <v>1027</v>
      </c>
      <c r="D482" s="209" t="s">
        <v>1117</v>
      </c>
      <c r="E482" s="209" t="s">
        <v>560</v>
      </c>
      <c r="F482" s="220">
        <f>IFERROR(VLOOKUP(A482,'R+S'!$G$2:$J$1600,4,0),0)</f>
        <v>0</v>
      </c>
    </row>
    <row r="483" spans="1:6" x14ac:dyDescent="0.3">
      <c r="A483" s="208">
        <v>214</v>
      </c>
      <c r="B483" s="208" t="s">
        <v>1127</v>
      </c>
      <c r="C483" s="209" t="s">
        <v>1027</v>
      </c>
      <c r="D483" s="209" t="s">
        <v>1128</v>
      </c>
      <c r="E483" s="209" t="s">
        <v>230</v>
      </c>
      <c r="F483" s="220">
        <f>IFERROR(VLOOKUP(A483,'R+S'!$G$2:$J$1600,4,0),0)</f>
        <v>0</v>
      </c>
    </row>
    <row r="484" spans="1:6" x14ac:dyDescent="0.3">
      <c r="A484" s="208">
        <v>10429</v>
      </c>
      <c r="B484" s="208" t="s">
        <v>1131</v>
      </c>
      <c r="C484" s="209" t="s">
        <v>1027</v>
      </c>
      <c r="D484" s="209" t="s">
        <v>1128</v>
      </c>
      <c r="E484" s="209" t="s">
        <v>230</v>
      </c>
      <c r="F484" s="220">
        <f>IFERROR(VLOOKUP(A484,'R+S'!$G$2:$J$1600,4,0),0)</f>
        <v>0</v>
      </c>
    </row>
    <row r="485" spans="1:6" x14ac:dyDescent="0.3">
      <c r="A485" s="208">
        <v>10496</v>
      </c>
      <c r="B485" s="208" t="s">
        <v>1132</v>
      </c>
      <c r="C485" s="209" t="s">
        <v>1027</v>
      </c>
      <c r="D485" s="209" t="s">
        <v>1128</v>
      </c>
      <c r="E485" s="209" t="s">
        <v>230</v>
      </c>
      <c r="F485" s="220">
        <f>IFERROR(VLOOKUP(A485,'R+S'!$G$2:$J$1600,4,0),0)</f>
        <v>0</v>
      </c>
    </row>
    <row r="486" spans="1:6" x14ac:dyDescent="0.3">
      <c r="A486" s="208">
        <v>53269</v>
      </c>
      <c r="B486" s="208" t="s">
        <v>1133</v>
      </c>
      <c r="C486" s="209" t="s">
        <v>1027</v>
      </c>
      <c r="D486" s="209" t="s">
        <v>1128</v>
      </c>
      <c r="E486" s="209" t="s">
        <v>230</v>
      </c>
      <c r="F486" s="220">
        <f>IFERROR(VLOOKUP(A486,'R+S'!$G$2:$J$1600,4,0),0)</f>
        <v>0</v>
      </c>
    </row>
    <row r="487" spans="1:6" x14ac:dyDescent="0.3">
      <c r="A487" s="208">
        <v>53805</v>
      </c>
      <c r="B487" s="208" t="s">
        <v>1135</v>
      </c>
      <c r="C487" s="209" t="s">
        <v>1027</v>
      </c>
      <c r="D487" s="209" t="s">
        <v>1128</v>
      </c>
      <c r="E487" s="209" t="s">
        <v>230</v>
      </c>
      <c r="F487" s="220">
        <f>IFERROR(VLOOKUP(A487,'R+S'!$G$2:$J$1600,4,0),0)</f>
        <v>0</v>
      </c>
    </row>
    <row r="488" spans="1:6" x14ac:dyDescent="0.3">
      <c r="A488" s="208">
        <v>53984</v>
      </c>
      <c r="B488" s="208" t="s">
        <v>1136</v>
      </c>
      <c r="C488" s="209" t="s">
        <v>1027</v>
      </c>
      <c r="D488" s="209" t="s">
        <v>1128</v>
      </c>
      <c r="E488" s="209" t="s">
        <v>230</v>
      </c>
      <c r="F488" s="220">
        <f>IFERROR(VLOOKUP(A488,'R+S'!$G$2:$J$1600,4,0),0)</f>
        <v>0</v>
      </c>
    </row>
    <row r="489" spans="1:6" x14ac:dyDescent="0.3">
      <c r="A489" s="208">
        <v>58105</v>
      </c>
      <c r="B489" s="208" t="s">
        <v>1137</v>
      </c>
      <c r="C489" s="209" t="s">
        <v>1027</v>
      </c>
      <c r="D489" s="209" t="s">
        <v>1128</v>
      </c>
      <c r="E489" s="209" t="s">
        <v>230</v>
      </c>
      <c r="F489" s="220">
        <f>IFERROR(VLOOKUP(A489,'R+S'!$G$2:$J$1600,4,0),0)</f>
        <v>0</v>
      </c>
    </row>
    <row r="490" spans="1:6" x14ac:dyDescent="0.3">
      <c r="A490" s="208">
        <v>5871</v>
      </c>
      <c r="B490" s="208" t="s">
        <v>1138</v>
      </c>
      <c r="C490" s="209" t="s">
        <v>1027</v>
      </c>
      <c r="D490" s="209" t="s">
        <v>1128</v>
      </c>
      <c r="E490" s="209" t="s">
        <v>230</v>
      </c>
      <c r="F490" s="220">
        <f>IFERROR(VLOOKUP(A490,'R+S'!$G$2:$J$1600,4,0),0)</f>
        <v>0</v>
      </c>
    </row>
    <row r="491" spans="1:6" x14ac:dyDescent="0.3">
      <c r="A491" s="208">
        <v>272</v>
      </c>
      <c r="B491" s="208" t="s">
        <v>1139</v>
      </c>
      <c r="C491" s="209" t="s">
        <v>1140</v>
      </c>
      <c r="D491" s="209" t="s">
        <v>1142</v>
      </c>
      <c r="E491" s="209" t="s">
        <v>239</v>
      </c>
      <c r="F491" s="220">
        <f>IFERROR(VLOOKUP(A491,'R+S'!$G$2:$J$1600,4,0),0)</f>
        <v>0</v>
      </c>
    </row>
    <row r="492" spans="1:6" x14ac:dyDescent="0.3">
      <c r="A492" s="208">
        <v>52543</v>
      </c>
      <c r="B492" s="208" t="s">
        <v>1143</v>
      </c>
      <c r="C492" s="209" t="s">
        <v>1140</v>
      </c>
      <c r="D492" s="209" t="s">
        <v>1142</v>
      </c>
      <c r="E492" s="209" t="s">
        <v>239</v>
      </c>
      <c r="F492" s="220">
        <f>IFERROR(VLOOKUP(A492,'R+S'!$G$2:$J$1600,4,0),0)</f>
        <v>0</v>
      </c>
    </row>
    <row r="493" spans="1:6" x14ac:dyDescent="0.3">
      <c r="A493" s="208">
        <v>58558</v>
      </c>
      <c r="B493" s="208" t="s">
        <v>1144</v>
      </c>
      <c r="C493" s="209" t="s">
        <v>1140</v>
      </c>
      <c r="D493" s="209" t="s">
        <v>1142</v>
      </c>
      <c r="E493" s="209" t="s">
        <v>239</v>
      </c>
      <c r="F493" s="220">
        <f>IFERROR(VLOOKUP(A493,'R+S'!$G$2:$J$1600,4,0),0)</f>
        <v>0</v>
      </c>
    </row>
    <row r="494" spans="1:6" x14ac:dyDescent="0.3">
      <c r="A494" s="208">
        <v>7713</v>
      </c>
      <c r="B494" s="208" t="s">
        <v>1145</v>
      </c>
      <c r="C494" s="209" t="s">
        <v>1140</v>
      </c>
      <c r="D494" s="209" t="s">
        <v>1142</v>
      </c>
      <c r="E494" s="209" t="s">
        <v>239</v>
      </c>
      <c r="F494" s="220">
        <f>IFERROR(VLOOKUP(A494,'R+S'!$G$2:$J$1600,4,0),0)</f>
        <v>0</v>
      </c>
    </row>
    <row r="495" spans="1:6" x14ac:dyDescent="0.3">
      <c r="A495" s="208">
        <v>20266</v>
      </c>
      <c r="B495" s="208" t="s">
        <v>1146</v>
      </c>
      <c r="C495" s="209" t="s">
        <v>1140</v>
      </c>
      <c r="D495" s="209" t="s">
        <v>1142</v>
      </c>
      <c r="E495" s="209" t="s">
        <v>239</v>
      </c>
      <c r="F495" s="220">
        <f>IFERROR(VLOOKUP(A495,'R+S'!$G$2:$J$1600,4,0),0)</f>
        <v>0</v>
      </c>
    </row>
    <row r="496" spans="1:6" x14ac:dyDescent="0.3">
      <c r="A496" s="208">
        <v>250</v>
      </c>
      <c r="B496" s="208" t="s">
        <v>1147</v>
      </c>
      <c r="C496" s="209" t="s">
        <v>1140</v>
      </c>
      <c r="D496" s="209" t="s">
        <v>1142</v>
      </c>
      <c r="E496" s="209" t="s">
        <v>239</v>
      </c>
      <c r="F496" s="220">
        <f>IFERROR(VLOOKUP(A496,'R+S'!$G$2:$J$1600,4,0),0)</f>
        <v>0</v>
      </c>
    </row>
    <row r="497" spans="1:6" x14ac:dyDescent="0.3">
      <c r="A497" s="208">
        <v>53238</v>
      </c>
      <c r="B497" s="208" t="s">
        <v>1148</v>
      </c>
      <c r="C497" s="209" t="s">
        <v>1140</v>
      </c>
      <c r="D497" s="209" t="s">
        <v>1142</v>
      </c>
      <c r="E497" s="209" t="s">
        <v>239</v>
      </c>
      <c r="F497" s="220">
        <f>IFERROR(VLOOKUP(A497,'R+S'!$G$2:$J$1600,4,0),0)</f>
        <v>0</v>
      </c>
    </row>
    <row r="498" spans="1:6" x14ac:dyDescent="0.3">
      <c r="A498" s="208">
        <v>58035</v>
      </c>
      <c r="B498" s="208" t="s">
        <v>1149</v>
      </c>
      <c r="C498" s="209" t="s">
        <v>1140</v>
      </c>
      <c r="D498" s="209" t="s">
        <v>1142</v>
      </c>
      <c r="E498" s="209" t="s">
        <v>239</v>
      </c>
      <c r="F498" s="220">
        <f>IFERROR(VLOOKUP(A498,'R+S'!$G$2:$J$1600,4,0),0)</f>
        <v>0</v>
      </c>
    </row>
    <row r="499" spans="1:6" x14ac:dyDescent="0.3">
      <c r="A499" s="208">
        <v>53538</v>
      </c>
      <c r="B499" s="208" t="s">
        <v>1150</v>
      </c>
      <c r="C499" s="209" t="s">
        <v>1140</v>
      </c>
      <c r="D499" s="209" t="s">
        <v>1142</v>
      </c>
      <c r="E499" s="209" t="s">
        <v>239</v>
      </c>
      <c r="F499" s="220">
        <f>IFERROR(VLOOKUP(A499,'R+S'!$G$2:$J$1600,4,0),0)</f>
        <v>0</v>
      </c>
    </row>
    <row r="500" spans="1:6" x14ac:dyDescent="0.3">
      <c r="A500" s="208">
        <v>58</v>
      </c>
      <c r="B500" s="208" t="s">
        <v>1151</v>
      </c>
      <c r="C500" s="209" t="s">
        <v>1140</v>
      </c>
      <c r="D500" s="209" t="s">
        <v>1142</v>
      </c>
      <c r="E500" s="209" t="s">
        <v>239</v>
      </c>
      <c r="F500" s="220">
        <f>IFERROR(VLOOKUP(A500,'R+S'!$G$2:$J$1600,4,0),0)</f>
        <v>0</v>
      </c>
    </row>
    <row r="501" spans="1:6" x14ac:dyDescent="0.3">
      <c r="A501" s="208">
        <v>53523</v>
      </c>
      <c r="B501" s="208" t="s">
        <v>1152</v>
      </c>
      <c r="C501" s="209" t="s">
        <v>1140</v>
      </c>
      <c r="D501" s="209" t="s">
        <v>1153</v>
      </c>
      <c r="E501" s="209" t="s">
        <v>572</v>
      </c>
      <c r="F501" s="220">
        <f>IFERROR(VLOOKUP(A501,'R+S'!$G$2:$J$1600,4,0),0)</f>
        <v>0</v>
      </c>
    </row>
    <row r="502" spans="1:6" x14ac:dyDescent="0.3">
      <c r="A502" s="208">
        <v>53946</v>
      </c>
      <c r="B502" s="208" t="s">
        <v>1154</v>
      </c>
      <c r="C502" s="209" t="s">
        <v>1140</v>
      </c>
      <c r="D502" s="209" t="s">
        <v>1153</v>
      </c>
      <c r="E502" s="209" t="s">
        <v>572</v>
      </c>
      <c r="F502" s="220">
        <f>IFERROR(VLOOKUP(A502,'R+S'!$G$2:$J$1600,4,0),0)</f>
        <v>0</v>
      </c>
    </row>
    <row r="503" spans="1:6" x14ac:dyDescent="0.3">
      <c r="A503" s="208">
        <v>54168</v>
      </c>
      <c r="B503" s="208" t="s">
        <v>1155</v>
      </c>
      <c r="C503" s="209" t="s">
        <v>1140</v>
      </c>
      <c r="D503" s="209" t="s">
        <v>1153</v>
      </c>
      <c r="E503" s="209" t="s">
        <v>572</v>
      </c>
      <c r="F503" s="220">
        <f>IFERROR(VLOOKUP(A503,'R+S'!$G$2:$J$1600,4,0),0)</f>
        <v>0</v>
      </c>
    </row>
    <row r="504" spans="1:6" x14ac:dyDescent="0.3">
      <c r="A504" s="208">
        <v>53869</v>
      </c>
      <c r="B504" s="208" t="s">
        <v>1156</v>
      </c>
      <c r="C504" s="209" t="s">
        <v>1140</v>
      </c>
      <c r="D504" s="209" t="s">
        <v>1153</v>
      </c>
      <c r="E504" s="209" t="s">
        <v>572</v>
      </c>
      <c r="F504" s="220">
        <f>IFERROR(VLOOKUP(A504,'R+S'!$G$2:$J$1600,4,0),0)</f>
        <v>0</v>
      </c>
    </row>
    <row r="505" spans="1:6" x14ac:dyDescent="0.3">
      <c r="A505" s="208">
        <v>53881</v>
      </c>
      <c r="B505" s="208" t="s">
        <v>1157</v>
      </c>
      <c r="C505" s="209" t="s">
        <v>1140</v>
      </c>
      <c r="D505" s="209" t="s">
        <v>1153</v>
      </c>
      <c r="E505" s="209" t="s">
        <v>572</v>
      </c>
      <c r="F505" s="220">
        <f>IFERROR(VLOOKUP(A505,'R+S'!$G$2:$J$1600,4,0),0)</f>
        <v>0</v>
      </c>
    </row>
    <row r="506" spans="1:6" x14ac:dyDescent="0.3">
      <c r="A506" s="208">
        <v>53924</v>
      </c>
      <c r="B506" s="208" t="s">
        <v>1158</v>
      </c>
      <c r="C506" s="209" t="s">
        <v>1140</v>
      </c>
      <c r="D506" s="209" t="s">
        <v>1153</v>
      </c>
      <c r="E506" s="209" t="s">
        <v>572</v>
      </c>
      <c r="F506" s="220">
        <f>IFERROR(VLOOKUP(A506,'R+S'!$G$2:$J$1600,4,0),0)</f>
        <v>0</v>
      </c>
    </row>
    <row r="507" spans="1:6" x14ac:dyDescent="0.3">
      <c r="A507" s="208">
        <v>6705</v>
      </c>
      <c r="B507" s="208" t="s">
        <v>1159</v>
      </c>
      <c r="C507" s="209" t="s">
        <v>1140</v>
      </c>
      <c r="D507" s="209" t="s">
        <v>1153</v>
      </c>
      <c r="E507" s="209" t="s">
        <v>572</v>
      </c>
      <c r="F507" s="220">
        <f>IFERROR(VLOOKUP(A507,'R+S'!$G$2:$J$1600,4,0),0)</f>
        <v>0</v>
      </c>
    </row>
    <row r="508" spans="1:6" x14ac:dyDescent="0.3">
      <c r="A508" s="208">
        <v>6708</v>
      </c>
      <c r="B508" s="208" t="s">
        <v>1161</v>
      </c>
      <c r="C508" s="209" t="s">
        <v>1140</v>
      </c>
      <c r="D508" s="209" t="s">
        <v>1153</v>
      </c>
      <c r="E508" s="209" t="s">
        <v>572</v>
      </c>
      <c r="F508" s="220">
        <f>IFERROR(VLOOKUP(A508,'R+S'!$G$2:$J$1600,4,0),0)</f>
        <v>0</v>
      </c>
    </row>
    <row r="509" spans="1:6" x14ac:dyDescent="0.3">
      <c r="A509" s="208">
        <v>3235</v>
      </c>
      <c r="B509" s="208" t="s">
        <v>1162</v>
      </c>
      <c r="C509" s="209" t="s">
        <v>1140</v>
      </c>
      <c r="D509" s="209" t="s">
        <v>1163</v>
      </c>
      <c r="E509" s="209" t="s">
        <v>242</v>
      </c>
      <c r="F509" s="220">
        <f>IFERROR(VLOOKUP(A509,'R+S'!$G$2:$J$1600,4,0),0)</f>
        <v>0</v>
      </c>
    </row>
    <row r="510" spans="1:6" x14ac:dyDescent="0.3">
      <c r="A510" s="208">
        <v>55159</v>
      </c>
      <c r="B510" s="208" t="s">
        <v>1165</v>
      </c>
      <c r="C510" s="209" t="s">
        <v>1140</v>
      </c>
      <c r="D510" s="209" t="s">
        <v>1163</v>
      </c>
      <c r="E510" s="209" t="s">
        <v>242</v>
      </c>
      <c r="F510" s="220">
        <f>IFERROR(VLOOKUP(A510,'R+S'!$G$2:$J$1600,4,0),0)</f>
        <v>0</v>
      </c>
    </row>
    <row r="511" spans="1:6" x14ac:dyDescent="0.3">
      <c r="A511" s="208">
        <v>55226</v>
      </c>
      <c r="B511" s="208" t="s">
        <v>1166</v>
      </c>
      <c r="C511" s="209" t="s">
        <v>1140</v>
      </c>
      <c r="D511" s="209" t="s">
        <v>1163</v>
      </c>
      <c r="E511" s="209" t="s">
        <v>242</v>
      </c>
      <c r="F511" s="220">
        <f>IFERROR(VLOOKUP(A511,'R+S'!$G$2:$J$1600,4,0),0)</f>
        <v>0</v>
      </c>
    </row>
    <row r="512" spans="1:6" x14ac:dyDescent="0.3">
      <c r="A512" s="208">
        <v>53184</v>
      </c>
      <c r="B512" s="208" t="s">
        <v>1167</v>
      </c>
      <c r="C512" s="209" t="s">
        <v>1140</v>
      </c>
      <c r="D512" s="209" t="s">
        <v>1163</v>
      </c>
      <c r="E512" s="209" t="s">
        <v>242</v>
      </c>
      <c r="F512" s="220">
        <f>IFERROR(VLOOKUP(A512,'R+S'!$G$2:$J$1600,4,0),0)</f>
        <v>0</v>
      </c>
    </row>
    <row r="513" spans="1:6" x14ac:dyDescent="0.3">
      <c r="A513" s="208">
        <v>53781</v>
      </c>
      <c r="B513" s="208" t="s">
        <v>1169</v>
      </c>
      <c r="C513" s="209" t="s">
        <v>1140</v>
      </c>
      <c r="D513" s="209" t="s">
        <v>1163</v>
      </c>
      <c r="E513" s="209" t="s">
        <v>242</v>
      </c>
      <c r="F513" s="220">
        <f>IFERROR(VLOOKUP(A513,'R+S'!$G$2:$J$1600,4,0),0)</f>
        <v>0</v>
      </c>
    </row>
    <row r="514" spans="1:6" x14ac:dyDescent="0.3">
      <c r="A514" s="208">
        <v>53643</v>
      </c>
      <c r="B514" s="208" t="s">
        <v>1170</v>
      </c>
      <c r="C514" s="209" t="s">
        <v>1140</v>
      </c>
      <c r="D514" s="209" t="s">
        <v>1163</v>
      </c>
      <c r="E514" s="209" t="s">
        <v>242</v>
      </c>
      <c r="F514" s="220">
        <f>IFERROR(VLOOKUP(A514,'R+S'!$G$2:$J$1600,4,0),0)</f>
        <v>0</v>
      </c>
    </row>
    <row r="515" spans="1:6" x14ac:dyDescent="0.3">
      <c r="A515" s="208">
        <v>53791</v>
      </c>
      <c r="B515" s="208" t="s">
        <v>1171</v>
      </c>
      <c r="C515" s="209" t="s">
        <v>1140</v>
      </c>
      <c r="D515" s="209" t="s">
        <v>1163</v>
      </c>
      <c r="E515" s="209" t="s">
        <v>242</v>
      </c>
      <c r="F515" s="220">
        <f>IFERROR(VLOOKUP(A515,'R+S'!$G$2:$J$1600,4,0),0)</f>
        <v>0</v>
      </c>
    </row>
    <row r="516" spans="1:6" x14ac:dyDescent="0.3">
      <c r="A516" s="208">
        <v>55210</v>
      </c>
      <c r="B516" s="208" t="s">
        <v>1172</v>
      </c>
      <c r="C516" s="209" t="s">
        <v>1140</v>
      </c>
      <c r="D516" s="209" t="s">
        <v>1163</v>
      </c>
      <c r="E516" s="209" t="s">
        <v>242</v>
      </c>
      <c r="F516" s="220">
        <f>IFERROR(VLOOKUP(A516,'R+S'!$G$2:$J$1600,4,0),0)</f>
        <v>0</v>
      </c>
    </row>
    <row r="517" spans="1:6" x14ac:dyDescent="0.3">
      <c r="A517" s="208">
        <v>53747</v>
      </c>
      <c r="B517" s="208" t="s">
        <v>1175</v>
      </c>
      <c r="C517" s="209" t="s">
        <v>1140</v>
      </c>
      <c r="D517" s="209" t="s">
        <v>1174</v>
      </c>
      <c r="E517" s="209" t="s">
        <v>573</v>
      </c>
      <c r="F517" s="220">
        <f>IFERROR(VLOOKUP(A517,'R+S'!$G$2:$J$1600,4,0),0)</f>
        <v>0</v>
      </c>
    </row>
    <row r="518" spans="1:6" x14ac:dyDescent="0.3">
      <c r="A518" s="208">
        <v>53994</v>
      </c>
      <c r="B518" s="208" t="s">
        <v>1176</v>
      </c>
      <c r="C518" s="209" t="s">
        <v>1140</v>
      </c>
      <c r="D518" s="209" t="s">
        <v>1174</v>
      </c>
      <c r="E518" s="209" t="s">
        <v>573</v>
      </c>
      <c r="F518" s="220">
        <f>IFERROR(VLOOKUP(A518,'R+S'!$G$2:$J$1600,4,0),0)</f>
        <v>0</v>
      </c>
    </row>
    <row r="519" spans="1:6" x14ac:dyDescent="0.3">
      <c r="A519" s="208">
        <v>53995</v>
      </c>
      <c r="B519" s="208" t="s">
        <v>1178</v>
      </c>
      <c r="C519" s="209" t="s">
        <v>1140</v>
      </c>
      <c r="D519" s="209" t="s">
        <v>1174</v>
      </c>
      <c r="E519" s="209" t="s">
        <v>573</v>
      </c>
      <c r="F519" s="220">
        <f>IFERROR(VLOOKUP(A519,'R+S'!$G$2:$J$1600,4,0),0)</f>
        <v>0</v>
      </c>
    </row>
    <row r="520" spans="1:6" x14ac:dyDescent="0.3">
      <c r="A520" s="208">
        <v>2362</v>
      </c>
      <c r="B520" s="208" t="s">
        <v>1181</v>
      </c>
      <c r="C520" s="209" t="s">
        <v>1140</v>
      </c>
      <c r="D520" s="209" t="s">
        <v>1182</v>
      </c>
      <c r="E520" s="209" t="s">
        <v>240</v>
      </c>
      <c r="F520" s="220">
        <f>IFERROR(VLOOKUP(A520,'R+S'!$G$2:$J$1600,4,0),0)</f>
        <v>0</v>
      </c>
    </row>
    <row r="521" spans="1:6" x14ac:dyDescent="0.3">
      <c r="A521" s="208">
        <v>3566</v>
      </c>
      <c r="B521" s="208" t="s">
        <v>1183</v>
      </c>
      <c r="C521" s="209" t="s">
        <v>1140</v>
      </c>
      <c r="D521" s="209" t="s">
        <v>1182</v>
      </c>
      <c r="E521" s="209" t="s">
        <v>240</v>
      </c>
      <c r="F521" s="220">
        <f>IFERROR(VLOOKUP(A521,'R+S'!$G$2:$J$1600,4,0),0)</f>
        <v>0</v>
      </c>
    </row>
    <row r="522" spans="1:6" x14ac:dyDescent="0.3">
      <c r="A522" s="208">
        <v>52942</v>
      </c>
      <c r="B522" s="208" t="s">
        <v>1184</v>
      </c>
      <c r="C522" s="209" t="s">
        <v>1140</v>
      </c>
      <c r="D522" s="209" t="s">
        <v>1182</v>
      </c>
      <c r="E522" s="209" t="s">
        <v>240</v>
      </c>
      <c r="F522" s="220">
        <f>IFERROR(VLOOKUP(A522,'R+S'!$G$2:$J$1600,4,0),0)</f>
        <v>0</v>
      </c>
    </row>
    <row r="523" spans="1:6" x14ac:dyDescent="0.3">
      <c r="A523" s="208">
        <v>19260</v>
      </c>
      <c r="B523" s="208" t="s">
        <v>1185</v>
      </c>
      <c r="C523" s="209" t="s">
        <v>1140</v>
      </c>
      <c r="D523" s="209" t="s">
        <v>1182</v>
      </c>
      <c r="E523" s="209" t="s">
        <v>240</v>
      </c>
      <c r="F523" s="220">
        <f>IFERROR(VLOOKUP(A523,'R+S'!$G$2:$J$1600,4,0),0)</f>
        <v>0</v>
      </c>
    </row>
    <row r="524" spans="1:6" x14ac:dyDescent="0.3">
      <c r="A524" s="208">
        <v>2745</v>
      </c>
      <c r="B524" s="208" t="s">
        <v>1186</v>
      </c>
      <c r="C524" s="209" t="s">
        <v>1140</v>
      </c>
      <c r="D524" s="209" t="s">
        <v>1182</v>
      </c>
      <c r="E524" s="209" t="s">
        <v>240</v>
      </c>
      <c r="F524" s="220">
        <f>IFERROR(VLOOKUP(A524,'R+S'!$G$2:$J$1600,4,0),0)</f>
        <v>0</v>
      </c>
    </row>
    <row r="525" spans="1:6" x14ac:dyDescent="0.3">
      <c r="A525" s="208">
        <v>3451</v>
      </c>
      <c r="B525" s="208" t="s">
        <v>1187</v>
      </c>
      <c r="C525" s="209" t="s">
        <v>1140</v>
      </c>
      <c r="D525" s="209" t="s">
        <v>1182</v>
      </c>
      <c r="E525" s="209" t="s">
        <v>240</v>
      </c>
      <c r="F525" s="220">
        <f>IFERROR(VLOOKUP(A525,'R+S'!$G$2:$J$1600,4,0),0)</f>
        <v>0</v>
      </c>
    </row>
    <row r="526" spans="1:6" x14ac:dyDescent="0.3">
      <c r="A526" s="208">
        <v>4665</v>
      </c>
      <c r="B526" s="208" t="s">
        <v>1188</v>
      </c>
      <c r="C526" s="209" t="s">
        <v>1140</v>
      </c>
      <c r="D526" s="209" t="s">
        <v>1182</v>
      </c>
      <c r="E526" s="209" t="s">
        <v>240</v>
      </c>
      <c r="F526" s="220">
        <f>IFERROR(VLOOKUP(A526,'R+S'!$G$2:$J$1600,4,0),0)</f>
        <v>0</v>
      </c>
    </row>
    <row r="527" spans="1:6" x14ac:dyDescent="0.3">
      <c r="A527" s="208">
        <v>52763</v>
      </c>
      <c r="B527" s="208" t="s">
        <v>1189</v>
      </c>
      <c r="C527" s="209" t="s">
        <v>1140</v>
      </c>
      <c r="D527" s="209" t="s">
        <v>1182</v>
      </c>
      <c r="E527" s="209" t="s">
        <v>240</v>
      </c>
      <c r="F527" s="220">
        <f>IFERROR(VLOOKUP(A527,'R+S'!$G$2:$J$1600,4,0),0)</f>
        <v>0</v>
      </c>
    </row>
    <row r="528" spans="1:6" x14ac:dyDescent="0.3">
      <c r="A528" s="208">
        <v>54039</v>
      </c>
      <c r="B528" s="208" t="s">
        <v>1190</v>
      </c>
      <c r="C528" s="209" t="s">
        <v>1140</v>
      </c>
      <c r="D528" s="209" t="s">
        <v>1182</v>
      </c>
      <c r="E528" s="209" t="s">
        <v>240</v>
      </c>
      <c r="F528" s="220">
        <f>IFERROR(VLOOKUP(A528,'R+S'!$G$2:$J$1600,4,0),0)</f>
        <v>0</v>
      </c>
    </row>
    <row r="529" spans="1:6" x14ac:dyDescent="0.3">
      <c r="A529" s="208">
        <v>6683</v>
      </c>
      <c r="B529" s="208" t="s">
        <v>1191</v>
      </c>
      <c r="C529" s="209" t="s">
        <v>1140</v>
      </c>
      <c r="D529" s="209" t="s">
        <v>1182</v>
      </c>
      <c r="E529" s="209" t="s">
        <v>240</v>
      </c>
      <c r="F529" s="220">
        <f>IFERROR(VLOOKUP(A529,'R+S'!$G$2:$J$1600,4,0),0)</f>
        <v>0</v>
      </c>
    </row>
    <row r="530" spans="1:6" x14ac:dyDescent="0.3">
      <c r="A530" s="208">
        <v>29025</v>
      </c>
      <c r="B530" s="208" t="s">
        <v>1192</v>
      </c>
      <c r="C530" s="209" t="s">
        <v>1140</v>
      </c>
      <c r="D530" s="209" t="s">
        <v>1182</v>
      </c>
      <c r="E530" s="209" t="s">
        <v>240</v>
      </c>
      <c r="F530" s="220">
        <f>IFERROR(VLOOKUP(A530,'R+S'!$G$2:$J$1600,4,0),0)</f>
        <v>0</v>
      </c>
    </row>
    <row r="531" spans="1:6" x14ac:dyDescent="0.3">
      <c r="A531" s="208">
        <v>24064</v>
      </c>
      <c r="B531" s="208" t="s">
        <v>1193</v>
      </c>
      <c r="C531" s="209" t="s">
        <v>1140</v>
      </c>
      <c r="D531" s="209" t="s">
        <v>1194</v>
      </c>
      <c r="E531" s="209" t="s">
        <v>235</v>
      </c>
      <c r="F531" s="220">
        <f>IFERROR(VLOOKUP(A531,'R+S'!$G$2:$J$1600,4,0),0)</f>
        <v>0</v>
      </c>
    </row>
    <row r="532" spans="1:6" x14ac:dyDescent="0.3">
      <c r="A532" s="208">
        <v>42236</v>
      </c>
      <c r="B532" s="208" t="s">
        <v>1196</v>
      </c>
      <c r="C532" s="209" t="s">
        <v>1140</v>
      </c>
      <c r="D532" s="209" t="s">
        <v>1194</v>
      </c>
      <c r="E532" s="209" t="s">
        <v>235</v>
      </c>
      <c r="F532" s="220">
        <f>IFERROR(VLOOKUP(A532,'R+S'!$G$2:$J$1600,4,0),0)</f>
        <v>0</v>
      </c>
    </row>
    <row r="533" spans="1:6" x14ac:dyDescent="0.3">
      <c r="A533" s="208">
        <v>24006</v>
      </c>
      <c r="B533" s="208" t="s">
        <v>1197</v>
      </c>
      <c r="C533" s="209" t="s">
        <v>1140</v>
      </c>
      <c r="D533" s="209" t="s">
        <v>1194</v>
      </c>
      <c r="E533" s="209" t="s">
        <v>235</v>
      </c>
      <c r="F533" s="220">
        <f>IFERROR(VLOOKUP(A533,'R+S'!$G$2:$J$1600,4,0),0)</f>
        <v>0</v>
      </c>
    </row>
    <row r="534" spans="1:6" x14ac:dyDescent="0.3">
      <c r="A534" s="208">
        <v>24032</v>
      </c>
      <c r="B534" s="208" t="s">
        <v>1198</v>
      </c>
      <c r="C534" s="209" t="s">
        <v>1140</v>
      </c>
      <c r="D534" s="209" t="s">
        <v>1194</v>
      </c>
      <c r="E534" s="209" t="s">
        <v>235</v>
      </c>
      <c r="F534" s="220">
        <f>IFERROR(VLOOKUP(A534,'R+S'!$G$2:$J$1600,4,0),0)</f>
        <v>0</v>
      </c>
    </row>
    <row r="535" spans="1:6" x14ac:dyDescent="0.3">
      <c r="A535" s="208">
        <v>52824</v>
      </c>
      <c r="B535" s="208" t="s">
        <v>1199</v>
      </c>
      <c r="C535" s="209" t="s">
        <v>1140</v>
      </c>
      <c r="D535" s="209" t="s">
        <v>1194</v>
      </c>
      <c r="E535" s="209" t="s">
        <v>235</v>
      </c>
      <c r="F535" s="220">
        <f>IFERROR(VLOOKUP(A535,'R+S'!$G$2:$J$1600,4,0),0)</f>
        <v>0</v>
      </c>
    </row>
    <row r="536" spans="1:6" x14ac:dyDescent="0.3">
      <c r="A536" s="208">
        <v>53434</v>
      </c>
      <c r="B536" s="208" t="s">
        <v>1200</v>
      </c>
      <c r="C536" s="209" t="s">
        <v>1140</v>
      </c>
      <c r="D536" s="209" t="s">
        <v>1194</v>
      </c>
      <c r="E536" s="209" t="s">
        <v>235</v>
      </c>
      <c r="F536" s="220">
        <f>IFERROR(VLOOKUP(A536,'R+S'!$G$2:$J$1600,4,0),0)</f>
        <v>0</v>
      </c>
    </row>
    <row r="537" spans="1:6" x14ac:dyDescent="0.3">
      <c r="A537" s="208">
        <v>53895</v>
      </c>
      <c r="B537" s="208" t="s">
        <v>1201</v>
      </c>
      <c r="C537" s="209" t="s">
        <v>1140</v>
      </c>
      <c r="D537" s="209" t="s">
        <v>1194</v>
      </c>
      <c r="E537" s="209" t="s">
        <v>235</v>
      </c>
      <c r="F537" s="220">
        <f>IFERROR(VLOOKUP(A537,'R+S'!$G$2:$J$1600,4,0),0)</f>
        <v>0</v>
      </c>
    </row>
    <row r="538" spans="1:6" x14ac:dyDescent="0.3">
      <c r="A538" s="208">
        <v>53942</v>
      </c>
      <c r="B538" s="208" t="s">
        <v>1202</v>
      </c>
      <c r="C538" s="209" t="s">
        <v>1140</v>
      </c>
      <c r="D538" s="209" t="s">
        <v>1194</v>
      </c>
      <c r="E538" s="209" t="s">
        <v>235</v>
      </c>
      <c r="F538" s="220">
        <f>IFERROR(VLOOKUP(A538,'R+S'!$G$2:$J$1600,4,0),0)</f>
        <v>0</v>
      </c>
    </row>
    <row r="539" spans="1:6" x14ac:dyDescent="0.3">
      <c r="A539" s="208">
        <v>54079</v>
      </c>
      <c r="B539" s="208" t="s">
        <v>1203</v>
      </c>
      <c r="C539" s="209" t="s">
        <v>1140</v>
      </c>
      <c r="D539" s="209" t="s">
        <v>1194</v>
      </c>
      <c r="E539" s="209" t="s">
        <v>235</v>
      </c>
      <c r="F539" s="220">
        <f>IFERROR(VLOOKUP(A539,'R+S'!$G$2:$J$1600,4,0),0)</f>
        <v>0</v>
      </c>
    </row>
    <row r="540" spans="1:6" x14ac:dyDescent="0.3">
      <c r="A540" s="208">
        <v>54194</v>
      </c>
      <c r="B540" s="208" t="s">
        <v>1204</v>
      </c>
      <c r="C540" s="209" t="s">
        <v>1140</v>
      </c>
      <c r="D540" s="209" t="s">
        <v>1194</v>
      </c>
      <c r="E540" s="209" t="s">
        <v>235</v>
      </c>
      <c r="F540" s="220">
        <f>IFERROR(VLOOKUP(A540,'R+S'!$G$2:$J$1600,4,0),0)</f>
        <v>0</v>
      </c>
    </row>
    <row r="541" spans="1:6" x14ac:dyDescent="0.3">
      <c r="A541" s="208">
        <v>6749</v>
      </c>
      <c r="B541" s="208" t="s">
        <v>1206</v>
      </c>
      <c r="C541" s="209" t="s">
        <v>1140</v>
      </c>
      <c r="D541" s="209" t="s">
        <v>1194</v>
      </c>
      <c r="E541" s="209" t="s">
        <v>235</v>
      </c>
      <c r="F541" s="220">
        <f>IFERROR(VLOOKUP(A541,'R+S'!$G$2:$J$1600,4,0),0)</f>
        <v>0</v>
      </c>
    </row>
    <row r="542" spans="1:6" x14ac:dyDescent="0.3">
      <c r="A542" s="208">
        <v>29251</v>
      </c>
      <c r="B542" s="208" t="s">
        <v>1207</v>
      </c>
      <c r="C542" s="209" t="s">
        <v>1140</v>
      </c>
      <c r="D542" s="209" t="s">
        <v>1208</v>
      </c>
      <c r="E542" s="209" t="s">
        <v>236</v>
      </c>
      <c r="F542" s="220">
        <f>IFERROR(VLOOKUP(A542,'R+S'!$G$2:$J$1600,4,0),0)</f>
        <v>0</v>
      </c>
    </row>
    <row r="543" spans="1:6" x14ac:dyDescent="0.3">
      <c r="A543" s="208">
        <v>3130</v>
      </c>
      <c r="B543" s="208" t="s">
        <v>1209</v>
      </c>
      <c r="C543" s="209" t="s">
        <v>1140</v>
      </c>
      <c r="D543" s="209" t="s">
        <v>1208</v>
      </c>
      <c r="E543" s="209" t="s">
        <v>236</v>
      </c>
      <c r="F543" s="220">
        <f>IFERROR(VLOOKUP(A543,'R+S'!$G$2:$J$1600,4,0),0)</f>
        <v>0</v>
      </c>
    </row>
    <row r="544" spans="1:6" x14ac:dyDescent="0.3">
      <c r="A544" s="208">
        <v>3236</v>
      </c>
      <c r="B544" s="208" t="s">
        <v>1210</v>
      </c>
      <c r="C544" s="209" t="s">
        <v>1140</v>
      </c>
      <c r="D544" s="209" t="s">
        <v>1208</v>
      </c>
      <c r="E544" s="209" t="s">
        <v>236</v>
      </c>
      <c r="F544" s="220">
        <f>IFERROR(VLOOKUP(A544,'R+S'!$G$2:$J$1600,4,0),0)</f>
        <v>0</v>
      </c>
    </row>
    <row r="545" spans="1:6" x14ac:dyDescent="0.3">
      <c r="A545" s="208">
        <v>53499</v>
      </c>
      <c r="B545" s="208" t="s">
        <v>1211</v>
      </c>
      <c r="C545" s="209" t="s">
        <v>1140</v>
      </c>
      <c r="D545" s="209" t="s">
        <v>1208</v>
      </c>
      <c r="E545" s="209" t="s">
        <v>236</v>
      </c>
      <c r="F545" s="220">
        <f>IFERROR(VLOOKUP(A545,'R+S'!$G$2:$J$1600,4,0),0)</f>
        <v>0</v>
      </c>
    </row>
    <row r="546" spans="1:6" x14ac:dyDescent="0.3">
      <c r="A546" s="208">
        <v>30321</v>
      </c>
      <c r="B546" s="208" t="s">
        <v>1212</v>
      </c>
      <c r="C546" s="209" t="s">
        <v>1140</v>
      </c>
      <c r="D546" s="209" t="s">
        <v>1208</v>
      </c>
      <c r="E546" s="209" t="s">
        <v>236</v>
      </c>
      <c r="F546" s="220">
        <f>IFERROR(VLOOKUP(A546,'R+S'!$G$2:$J$1600,4,0),0)</f>
        <v>0</v>
      </c>
    </row>
    <row r="547" spans="1:6" x14ac:dyDescent="0.3">
      <c r="A547" s="208">
        <v>3832</v>
      </c>
      <c r="B547" s="208" t="s">
        <v>1213</v>
      </c>
      <c r="C547" s="209" t="s">
        <v>1140</v>
      </c>
      <c r="D547" s="209" t="s">
        <v>1208</v>
      </c>
      <c r="E547" s="209" t="s">
        <v>236</v>
      </c>
      <c r="F547" s="220">
        <f>IFERROR(VLOOKUP(A547,'R+S'!$G$2:$J$1600,4,0),0)</f>
        <v>0</v>
      </c>
    </row>
    <row r="548" spans="1:6" x14ac:dyDescent="0.3">
      <c r="A548" s="208">
        <v>25082</v>
      </c>
      <c r="B548" s="208" t="s">
        <v>1214</v>
      </c>
      <c r="C548" s="209" t="s">
        <v>1140</v>
      </c>
      <c r="D548" s="209" t="s">
        <v>1208</v>
      </c>
      <c r="E548" s="209" t="s">
        <v>236</v>
      </c>
      <c r="F548" s="220">
        <f>IFERROR(VLOOKUP(A548,'R+S'!$G$2:$J$1600,4,0),0)</f>
        <v>0</v>
      </c>
    </row>
    <row r="549" spans="1:6" x14ac:dyDescent="0.3">
      <c r="A549" s="208">
        <v>3988</v>
      </c>
      <c r="B549" s="208" t="s">
        <v>1215</v>
      </c>
      <c r="C549" s="209" t="s">
        <v>1140</v>
      </c>
      <c r="D549" s="209" t="s">
        <v>1208</v>
      </c>
      <c r="E549" s="209" t="s">
        <v>236</v>
      </c>
      <c r="F549" s="220">
        <f>IFERROR(VLOOKUP(A549,'R+S'!$G$2:$J$1600,4,0),0)</f>
        <v>0</v>
      </c>
    </row>
    <row r="550" spans="1:6" x14ac:dyDescent="0.3">
      <c r="A550" s="208">
        <v>42112</v>
      </c>
      <c r="B550" s="208" t="s">
        <v>1216</v>
      </c>
      <c r="C550" s="209" t="s">
        <v>1140</v>
      </c>
      <c r="D550" s="209" t="s">
        <v>1208</v>
      </c>
      <c r="E550" s="209" t="s">
        <v>236</v>
      </c>
      <c r="F550" s="220">
        <f>IFERROR(VLOOKUP(A550,'R+S'!$G$2:$J$1600,4,0),0)</f>
        <v>0</v>
      </c>
    </row>
    <row r="551" spans="1:6" x14ac:dyDescent="0.3">
      <c r="A551" s="208">
        <v>58815</v>
      </c>
      <c r="B551" s="208" t="s">
        <v>1217</v>
      </c>
      <c r="C551" s="209" t="s">
        <v>1140</v>
      </c>
      <c r="D551" s="209" t="s">
        <v>1208</v>
      </c>
      <c r="E551" s="209" t="s">
        <v>236</v>
      </c>
      <c r="F551" s="220">
        <f>IFERROR(VLOOKUP(A551,'R+S'!$G$2:$J$1600,4,0),0)</f>
        <v>0</v>
      </c>
    </row>
    <row r="552" spans="1:6" x14ac:dyDescent="0.3">
      <c r="A552" s="208">
        <v>735</v>
      </c>
      <c r="B552" s="208" t="s">
        <v>1218</v>
      </c>
      <c r="C552" s="209" t="s">
        <v>1140</v>
      </c>
      <c r="D552" s="209" t="s">
        <v>1208</v>
      </c>
      <c r="E552" s="209" t="s">
        <v>236</v>
      </c>
      <c r="F552" s="220">
        <f>IFERROR(VLOOKUP(A552,'R+S'!$G$2:$J$1600,4,0),0)</f>
        <v>0</v>
      </c>
    </row>
    <row r="553" spans="1:6" x14ac:dyDescent="0.3">
      <c r="A553" s="208">
        <v>7688</v>
      </c>
      <c r="B553" s="208" t="s">
        <v>1219</v>
      </c>
      <c r="C553" s="209" t="s">
        <v>1140</v>
      </c>
      <c r="D553" s="209" t="s">
        <v>1208</v>
      </c>
      <c r="E553" s="209" t="s">
        <v>236</v>
      </c>
      <c r="F553" s="220">
        <f>IFERROR(VLOOKUP(A553,'R+S'!$G$2:$J$1600,4,0),0)</f>
        <v>0</v>
      </c>
    </row>
    <row r="554" spans="1:6" x14ac:dyDescent="0.3">
      <c r="A554" s="208">
        <v>9082</v>
      </c>
      <c r="B554" s="208" t="s">
        <v>1220</v>
      </c>
      <c r="C554" s="209" t="s">
        <v>1140</v>
      </c>
      <c r="D554" s="209" t="s">
        <v>1208</v>
      </c>
      <c r="E554" s="209" t="s">
        <v>236</v>
      </c>
      <c r="F554" s="220">
        <f>IFERROR(VLOOKUP(A554,'R+S'!$G$2:$J$1600,4,0),0)</f>
        <v>0</v>
      </c>
    </row>
    <row r="555" spans="1:6" x14ac:dyDescent="0.3">
      <c r="A555" s="208">
        <v>42256</v>
      </c>
      <c r="B555" s="208" t="s">
        <v>1221</v>
      </c>
      <c r="C555" s="209" t="s">
        <v>1140</v>
      </c>
      <c r="D555" s="209" t="s">
        <v>1222</v>
      </c>
      <c r="E555" s="209" t="s">
        <v>238</v>
      </c>
      <c r="F555" s="220">
        <f>IFERROR(VLOOKUP(A555,'R+S'!$G$2:$J$1600,4,0),0)</f>
        <v>0</v>
      </c>
    </row>
    <row r="556" spans="1:6" x14ac:dyDescent="0.3">
      <c r="A556" s="208">
        <v>4833</v>
      </c>
      <c r="B556" s="208" t="s">
        <v>1224</v>
      </c>
      <c r="C556" s="209" t="s">
        <v>1140</v>
      </c>
      <c r="D556" s="209" t="s">
        <v>1222</v>
      </c>
      <c r="E556" s="209" t="s">
        <v>238</v>
      </c>
      <c r="F556" s="220">
        <f>IFERROR(VLOOKUP(A556,'R+S'!$G$2:$J$1600,4,0),0)</f>
        <v>0</v>
      </c>
    </row>
    <row r="557" spans="1:6" x14ac:dyDescent="0.3">
      <c r="A557" s="208">
        <v>52615</v>
      </c>
      <c r="B557" s="208" t="s">
        <v>1225</v>
      </c>
      <c r="C557" s="209" t="s">
        <v>1140</v>
      </c>
      <c r="D557" s="209" t="s">
        <v>1222</v>
      </c>
      <c r="E557" s="209" t="s">
        <v>238</v>
      </c>
      <c r="F557" s="220">
        <f>IFERROR(VLOOKUP(A557,'R+S'!$G$2:$J$1600,4,0),0)</f>
        <v>0</v>
      </c>
    </row>
    <row r="558" spans="1:6" x14ac:dyDescent="0.3">
      <c r="A558" s="208">
        <v>53654</v>
      </c>
      <c r="B558" s="208" t="s">
        <v>1226</v>
      </c>
      <c r="C558" s="209" t="s">
        <v>1140</v>
      </c>
      <c r="D558" s="209" t="s">
        <v>1222</v>
      </c>
      <c r="E558" s="209" t="s">
        <v>238</v>
      </c>
      <c r="F558" s="220">
        <f>IFERROR(VLOOKUP(A558,'R+S'!$G$2:$J$1600,4,0),0)</f>
        <v>0</v>
      </c>
    </row>
    <row r="559" spans="1:6" x14ac:dyDescent="0.3">
      <c r="A559" s="208">
        <v>54116</v>
      </c>
      <c r="B559" s="208" t="s">
        <v>1227</v>
      </c>
      <c r="C559" s="209" t="s">
        <v>1140</v>
      </c>
      <c r="D559" s="209" t="s">
        <v>1222</v>
      </c>
      <c r="E559" s="209" t="s">
        <v>238</v>
      </c>
      <c r="F559" s="220">
        <f>IFERROR(VLOOKUP(A559,'R+S'!$G$2:$J$1600,4,0),0)</f>
        <v>0</v>
      </c>
    </row>
    <row r="560" spans="1:6" x14ac:dyDescent="0.3">
      <c r="A560" s="208">
        <v>54193</v>
      </c>
      <c r="B560" s="208" t="s">
        <v>1228</v>
      </c>
      <c r="C560" s="209" t="s">
        <v>1140</v>
      </c>
      <c r="D560" s="209" t="s">
        <v>1222</v>
      </c>
      <c r="E560" s="209" t="s">
        <v>238</v>
      </c>
      <c r="F560" s="220">
        <f>IFERROR(VLOOKUP(A560,'R+S'!$G$2:$J$1600,4,0),0)</f>
        <v>0</v>
      </c>
    </row>
    <row r="561" spans="1:6" x14ac:dyDescent="0.3">
      <c r="A561" s="208">
        <v>2703</v>
      </c>
      <c r="B561" s="208" t="s">
        <v>1229</v>
      </c>
      <c r="C561" s="209" t="s">
        <v>1140</v>
      </c>
      <c r="D561" s="209" t="s">
        <v>1222</v>
      </c>
      <c r="E561" s="209" t="s">
        <v>238</v>
      </c>
      <c r="F561" s="220">
        <f>IFERROR(VLOOKUP(A561,'R+S'!$G$2:$J$1600,4,0),0)</f>
        <v>0</v>
      </c>
    </row>
    <row r="562" spans="1:6" x14ac:dyDescent="0.3">
      <c r="A562" s="208">
        <v>2812</v>
      </c>
      <c r="B562" s="208" t="s">
        <v>1230</v>
      </c>
      <c r="C562" s="209" t="s">
        <v>1140</v>
      </c>
      <c r="D562" s="209" t="s">
        <v>1222</v>
      </c>
      <c r="E562" s="209" t="s">
        <v>238</v>
      </c>
      <c r="F562" s="220">
        <f>IFERROR(VLOOKUP(A562,'R+S'!$G$2:$J$1600,4,0),0)</f>
        <v>0</v>
      </c>
    </row>
    <row r="563" spans="1:6" x14ac:dyDescent="0.3">
      <c r="A563" s="208">
        <v>52350</v>
      </c>
      <c r="B563" s="208" t="s">
        <v>1231</v>
      </c>
      <c r="C563" s="209" t="s">
        <v>1140</v>
      </c>
      <c r="D563" s="209" t="s">
        <v>1222</v>
      </c>
      <c r="E563" s="209" t="s">
        <v>238</v>
      </c>
      <c r="F563" s="220">
        <f>IFERROR(VLOOKUP(A563,'R+S'!$G$2:$J$1600,4,0),0)</f>
        <v>0</v>
      </c>
    </row>
    <row r="564" spans="1:6" x14ac:dyDescent="0.3">
      <c r="A564" s="208">
        <v>53955</v>
      </c>
      <c r="B564" s="208" t="s">
        <v>1232</v>
      </c>
      <c r="C564" s="209" t="s">
        <v>1140</v>
      </c>
      <c r="D564" s="209" t="s">
        <v>1222</v>
      </c>
      <c r="E564" s="209" t="s">
        <v>238</v>
      </c>
      <c r="F564" s="220">
        <f>IFERROR(VLOOKUP(A564,'R+S'!$G$2:$J$1600,4,0),0)</f>
        <v>0</v>
      </c>
    </row>
    <row r="565" spans="1:6" x14ac:dyDescent="0.3">
      <c r="A565" s="208">
        <v>54092</v>
      </c>
      <c r="B565" s="208" t="s">
        <v>1233</v>
      </c>
      <c r="C565" s="209" t="s">
        <v>1140</v>
      </c>
      <c r="D565" s="209" t="s">
        <v>1222</v>
      </c>
      <c r="E565" s="209" t="s">
        <v>238</v>
      </c>
      <c r="F565" s="220">
        <f>IFERROR(VLOOKUP(A565,'R+S'!$G$2:$J$1600,4,0),0)</f>
        <v>0</v>
      </c>
    </row>
    <row r="566" spans="1:6" x14ac:dyDescent="0.3">
      <c r="A566" s="208">
        <v>29066</v>
      </c>
      <c r="B566" s="208" t="s">
        <v>1234</v>
      </c>
      <c r="C566" s="209" t="s">
        <v>1140</v>
      </c>
      <c r="D566" s="209" t="s">
        <v>1235</v>
      </c>
      <c r="E566" s="209" t="s">
        <v>237</v>
      </c>
      <c r="F566" s="220">
        <f>IFERROR(VLOOKUP(A566,'R+S'!$G$2:$J$1600,4,0),0)</f>
        <v>0</v>
      </c>
    </row>
    <row r="567" spans="1:6" x14ac:dyDescent="0.3">
      <c r="A567" s="208">
        <v>3968</v>
      </c>
      <c r="B567" s="208" t="s">
        <v>1236</v>
      </c>
      <c r="C567" s="209" t="s">
        <v>1140</v>
      </c>
      <c r="D567" s="209" t="s">
        <v>1235</v>
      </c>
      <c r="E567" s="209" t="s">
        <v>237</v>
      </c>
      <c r="F567" s="220">
        <f>IFERROR(VLOOKUP(A567,'R+S'!$G$2:$J$1600,4,0),0)</f>
        <v>0</v>
      </c>
    </row>
    <row r="568" spans="1:6" x14ac:dyDescent="0.3">
      <c r="A568" s="208">
        <v>53719</v>
      </c>
      <c r="B568" s="208" t="s">
        <v>1239</v>
      </c>
      <c r="C568" s="209" t="s">
        <v>1140</v>
      </c>
      <c r="D568" s="209" t="s">
        <v>1235</v>
      </c>
      <c r="E568" s="209" t="s">
        <v>237</v>
      </c>
      <c r="F568" s="220">
        <f>IFERROR(VLOOKUP(A568,'R+S'!$G$2:$J$1600,4,0),0)</f>
        <v>1</v>
      </c>
    </row>
    <row r="569" spans="1:6" x14ac:dyDescent="0.3">
      <c r="A569" s="208">
        <v>53925</v>
      </c>
      <c r="B569" s="208" t="s">
        <v>1240</v>
      </c>
      <c r="C569" s="209" t="s">
        <v>1140</v>
      </c>
      <c r="D569" s="209" t="s">
        <v>1235</v>
      </c>
      <c r="E569" s="209" t="s">
        <v>237</v>
      </c>
      <c r="F569" s="220">
        <f>IFERROR(VLOOKUP(A569,'R+S'!$G$2:$J$1600,4,0),0)</f>
        <v>0</v>
      </c>
    </row>
    <row r="570" spans="1:6" x14ac:dyDescent="0.3">
      <c r="A570" s="208">
        <v>53945</v>
      </c>
      <c r="B570" s="208" t="s">
        <v>1241</v>
      </c>
      <c r="C570" s="209" t="s">
        <v>1140</v>
      </c>
      <c r="D570" s="209" t="s">
        <v>1235</v>
      </c>
      <c r="E570" s="209" t="s">
        <v>237</v>
      </c>
      <c r="F570" s="220">
        <f>IFERROR(VLOOKUP(A570,'R+S'!$G$2:$J$1600,4,0),0)</f>
        <v>0</v>
      </c>
    </row>
    <row r="571" spans="1:6" x14ac:dyDescent="0.3">
      <c r="A571" s="208">
        <v>54019</v>
      </c>
      <c r="B571" s="208" t="s">
        <v>1242</v>
      </c>
      <c r="C571" s="209" t="s">
        <v>1140</v>
      </c>
      <c r="D571" s="209" t="s">
        <v>1235</v>
      </c>
      <c r="E571" s="209" t="s">
        <v>237</v>
      </c>
      <c r="F571" s="220">
        <f>IFERROR(VLOOKUP(A571,'R+S'!$G$2:$J$1600,4,0),0)</f>
        <v>0</v>
      </c>
    </row>
    <row r="572" spans="1:6" x14ac:dyDescent="0.3">
      <c r="A572" s="208">
        <v>54179</v>
      </c>
      <c r="B572" s="208" t="s">
        <v>1243</v>
      </c>
      <c r="C572" s="209" t="s">
        <v>1140</v>
      </c>
      <c r="D572" s="209" t="s">
        <v>1235</v>
      </c>
      <c r="E572" s="209" t="s">
        <v>237</v>
      </c>
      <c r="F572" s="220">
        <f>IFERROR(VLOOKUP(A572,'R+S'!$G$2:$J$1600,4,0),0)</f>
        <v>0</v>
      </c>
    </row>
    <row r="573" spans="1:6" x14ac:dyDescent="0.3">
      <c r="A573" s="208">
        <v>53105</v>
      </c>
      <c r="B573" s="208" t="s">
        <v>1244</v>
      </c>
      <c r="C573" s="209" t="s">
        <v>1140</v>
      </c>
      <c r="D573" s="209" t="s">
        <v>1235</v>
      </c>
      <c r="E573" s="209" t="s">
        <v>237</v>
      </c>
      <c r="F573" s="220">
        <f>IFERROR(VLOOKUP(A573,'R+S'!$G$2:$J$1600,4,0),0)</f>
        <v>0</v>
      </c>
    </row>
    <row r="574" spans="1:6" x14ac:dyDescent="0.3">
      <c r="A574" s="208">
        <v>24</v>
      </c>
      <c r="B574" s="208" t="s">
        <v>1245</v>
      </c>
      <c r="C574" s="209" t="s">
        <v>1140</v>
      </c>
      <c r="D574" s="209" t="s">
        <v>1246</v>
      </c>
      <c r="E574" s="209" t="s">
        <v>586</v>
      </c>
      <c r="F574" s="220">
        <f>IFERROR(VLOOKUP(A574,'R+S'!$G$2:$J$1600,4,0),0)</f>
        <v>0</v>
      </c>
    </row>
    <row r="575" spans="1:6" x14ac:dyDescent="0.3">
      <c r="A575" s="208">
        <v>5562</v>
      </c>
      <c r="B575" s="208" t="s">
        <v>1247</v>
      </c>
      <c r="C575" s="209" t="s">
        <v>1140</v>
      </c>
      <c r="D575" s="209" t="s">
        <v>1246</v>
      </c>
      <c r="E575" s="209" t="s">
        <v>586</v>
      </c>
      <c r="F575" s="220">
        <f>IFERROR(VLOOKUP(A575,'R+S'!$G$2:$J$1600,4,0),0)</f>
        <v>0</v>
      </c>
    </row>
    <row r="576" spans="1:6" x14ac:dyDescent="0.3">
      <c r="A576" s="208">
        <v>5175</v>
      </c>
      <c r="B576" s="208" t="s">
        <v>1248</v>
      </c>
      <c r="C576" s="209" t="s">
        <v>1140</v>
      </c>
      <c r="D576" s="209" t="s">
        <v>1246</v>
      </c>
      <c r="E576" s="209" t="s">
        <v>586</v>
      </c>
      <c r="F576" s="220">
        <f>IFERROR(VLOOKUP(A576,'R+S'!$G$2:$J$1600,4,0),0)</f>
        <v>0</v>
      </c>
    </row>
    <row r="577" spans="1:6" x14ac:dyDescent="0.3">
      <c r="A577" s="208">
        <v>13092</v>
      </c>
      <c r="B577" s="208" t="s">
        <v>1249</v>
      </c>
      <c r="C577" s="209" t="s">
        <v>1140</v>
      </c>
      <c r="D577" s="209" t="s">
        <v>1246</v>
      </c>
      <c r="E577" s="209" t="s">
        <v>586</v>
      </c>
      <c r="F577" s="220">
        <f>IFERROR(VLOOKUP(A577,'R+S'!$G$2:$J$1600,4,0),0)</f>
        <v>0</v>
      </c>
    </row>
    <row r="578" spans="1:6" x14ac:dyDescent="0.3">
      <c r="A578" s="208">
        <v>241</v>
      </c>
      <c r="B578" s="208" t="s">
        <v>1250</v>
      </c>
      <c r="C578" s="209" t="s">
        <v>1140</v>
      </c>
      <c r="D578" s="209" t="s">
        <v>1246</v>
      </c>
      <c r="E578" s="209" t="s">
        <v>586</v>
      </c>
      <c r="F578" s="220">
        <f>IFERROR(VLOOKUP(A578,'R+S'!$G$2:$J$1600,4,0),0)</f>
        <v>0</v>
      </c>
    </row>
    <row r="579" spans="1:6" x14ac:dyDescent="0.3">
      <c r="A579" s="208">
        <v>5246</v>
      </c>
      <c r="B579" s="208" t="s">
        <v>1252</v>
      </c>
      <c r="C579" s="209" t="s">
        <v>1140</v>
      </c>
      <c r="D579" s="209" t="s">
        <v>1246</v>
      </c>
      <c r="E579" s="209" t="s">
        <v>586</v>
      </c>
      <c r="F579" s="220">
        <f>IFERROR(VLOOKUP(A579,'R+S'!$G$2:$J$1600,4,0),0)</f>
        <v>0</v>
      </c>
    </row>
    <row r="580" spans="1:6" x14ac:dyDescent="0.3">
      <c r="A580" s="208">
        <v>53519</v>
      </c>
      <c r="B580" s="208" t="s">
        <v>1253</v>
      </c>
      <c r="C580" s="209" t="s">
        <v>1140</v>
      </c>
      <c r="D580" s="209" t="s">
        <v>1246</v>
      </c>
      <c r="E580" s="209" t="s">
        <v>586</v>
      </c>
      <c r="F580" s="220">
        <f>IFERROR(VLOOKUP(A580,'R+S'!$G$2:$J$1600,4,0),0)</f>
        <v>0</v>
      </c>
    </row>
    <row r="581" spans="1:6" x14ac:dyDescent="0.3">
      <c r="A581" s="208">
        <v>5527</v>
      </c>
      <c r="B581" s="208" t="s">
        <v>1254</v>
      </c>
      <c r="C581" s="209" t="s">
        <v>1140</v>
      </c>
      <c r="D581" s="209" t="s">
        <v>1246</v>
      </c>
      <c r="E581" s="209" t="s">
        <v>586</v>
      </c>
      <c r="F581" s="220">
        <f>IFERROR(VLOOKUP(A581,'R+S'!$G$2:$J$1600,4,0),0)</f>
        <v>0</v>
      </c>
    </row>
    <row r="582" spans="1:6" x14ac:dyDescent="0.3">
      <c r="A582" s="208">
        <v>9204</v>
      </c>
      <c r="B582" s="208" t="s">
        <v>1255</v>
      </c>
      <c r="C582" s="209" t="s">
        <v>1140</v>
      </c>
      <c r="D582" s="209" t="s">
        <v>1246</v>
      </c>
      <c r="E582" s="209" t="s">
        <v>586</v>
      </c>
      <c r="F582" s="220">
        <f>IFERROR(VLOOKUP(A582,'R+S'!$G$2:$J$1600,4,0),0)</f>
        <v>0</v>
      </c>
    </row>
    <row r="583" spans="1:6" x14ac:dyDescent="0.3">
      <c r="A583" s="208">
        <v>53028</v>
      </c>
      <c r="B583" s="208" t="s">
        <v>1256</v>
      </c>
      <c r="C583" s="209" t="s">
        <v>1140</v>
      </c>
      <c r="D583" s="209" t="s">
        <v>1257</v>
      </c>
      <c r="E583" s="209" t="s">
        <v>243</v>
      </c>
      <c r="F583" s="220">
        <f>IFERROR(VLOOKUP(A583,'R+S'!$G$2:$J$1600,4,0),0)</f>
        <v>0</v>
      </c>
    </row>
    <row r="584" spans="1:6" x14ac:dyDescent="0.3">
      <c r="A584" s="208">
        <v>54065</v>
      </c>
      <c r="B584" s="208" t="s">
        <v>1258</v>
      </c>
      <c r="C584" s="209" t="s">
        <v>1140</v>
      </c>
      <c r="D584" s="209" t="s">
        <v>1257</v>
      </c>
      <c r="E584" s="209" t="s">
        <v>243</v>
      </c>
      <c r="F584" s="220">
        <f>IFERROR(VLOOKUP(A584,'R+S'!$G$2:$J$1600,4,0),0)</f>
        <v>0</v>
      </c>
    </row>
    <row r="585" spans="1:6" x14ac:dyDescent="0.3">
      <c r="A585" s="208">
        <v>54114</v>
      </c>
      <c r="B585" s="208" t="s">
        <v>1259</v>
      </c>
      <c r="C585" s="209" t="s">
        <v>1140</v>
      </c>
      <c r="D585" s="209" t="s">
        <v>1257</v>
      </c>
      <c r="E585" s="209" t="s">
        <v>243</v>
      </c>
      <c r="F585" s="220">
        <f>IFERROR(VLOOKUP(A585,'R+S'!$G$2:$J$1600,4,0),0)</f>
        <v>0</v>
      </c>
    </row>
    <row r="586" spans="1:6" x14ac:dyDescent="0.3">
      <c r="A586" s="208">
        <v>53283</v>
      </c>
      <c r="B586" s="208" t="s">
        <v>1260</v>
      </c>
      <c r="C586" s="209" t="s">
        <v>1140</v>
      </c>
      <c r="D586" s="209" t="s">
        <v>1257</v>
      </c>
      <c r="E586" s="209" t="s">
        <v>243</v>
      </c>
      <c r="F586" s="220">
        <f>IFERROR(VLOOKUP(A586,'R+S'!$G$2:$J$1600,4,0),0)</f>
        <v>0</v>
      </c>
    </row>
    <row r="587" spans="1:6" x14ac:dyDescent="0.3">
      <c r="A587" s="208">
        <v>53573</v>
      </c>
      <c r="B587" s="208" t="s">
        <v>1262</v>
      </c>
      <c r="C587" s="209" t="s">
        <v>1140</v>
      </c>
      <c r="D587" s="209" t="s">
        <v>1257</v>
      </c>
      <c r="E587" s="209" t="s">
        <v>243</v>
      </c>
      <c r="F587" s="220">
        <f>IFERROR(VLOOKUP(A587,'R+S'!$G$2:$J$1600,4,0),0)</f>
        <v>0</v>
      </c>
    </row>
    <row r="588" spans="1:6" x14ac:dyDescent="0.3">
      <c r="A588" s="208">
        <v>54023</v>
      </c>
      <c r="B588" s="208" t="s">
        <v>1264</v>
      </c>
      <c r="C588" s="209" t="s">
        <v>1140</v>
      </c>
      <c r="D588" s="209" t="s">
        <v>1257</v>
      </c>
      <c r="E588" s="209" t="s">
        <v>243</v>
      </c>
      <c r="F588" s="220">
        <f>IFERROR(VLOOKUP(A588,'R+S'!$G$2:$J$1600,4,0),0)</f>
        <v>0</v>
      </c>
    </row>
    <row r="589" spans="1:6" x14ac:dyDescent="0.3">
      <c r="A589" s="208">
        <v>54105</v>
      </c>
      <c r="B589" s="208" t="s">
        <v>1265</v>
      </c>
      <c r="C589" s="209" t="s">
        <v>1140</v>
      </c>
      <c r="D589" s="209" t="s">
        <v>1257</v>
      </c>
      <c r="E589" s="209" t="s">
        <v>243</v>
      </c>
      <c r="F589" s="220">
        <f>IFERROR(VLOOKUP(A589,'R+S'!$G$2:$J$1600,4,0),0)</f>
        <v>0</v>
      </c>
    </row>
    <row r="590" spans="1:6" x14ac:dyDescent="0.3">
      <c r="A590" s="208">
        <v>5842</v>
      </c>
      <c r="B590" s="208" t="s">
        <v>1267</v>
      </c>
      <c r="C590" s="209" t="s">
        <v>1140</v>
      </c>
      <c r="D590" s="209" t="s">
        <v>1268</v>
      </c>
      <c r="E590" s="209" t="s">
        <v>241</v>
      </c>
      <c r="F590" s="220">
        <f>IFERROR(VLOOKUP(A590,'R+S'!$G$2:$J$1600,4,0),0)</f>
        <v>0</v>
      </c>
    </row>
    <row r="591" spans="1:6" x14ac:dyDescent="0.3">
      <c r="A591" s="208">
        <v>19411</v>
      </c>
      <c r="B591" s="208" t="s">
        <v>1270</v>
      </c>
      <c r="C591" s="209" t="s">
        <v>1140</v>
      </c>
      <c r="D591" s="209" t="s">
        <v>1268</v>
      </c>
      <c r="E591" s="209" t="s">
        <v>241</v>
      </c>
      <c r="F591" s="220">
        <f>IFERROR(VLOOKUP(A591,'R+S'!$G$2:$J$1600,4,0),0)</f>
        <v>0</v>
      </c>
    </row>
    <row r="592" spans="1:6" x14ac:dyDescent="0.3">
      <c r="A592" s="208">
        <v>2511</v>
      </c>
      <c r="B592" s="208" t="s">
        <v>1271</v>
      </c>
      <c r="C592" s="209" t="s">
        <v>1140</v>
      </c>
      <c r="D592" s="209" t="s">
        <v>1268</v>
      </c>
      <c r="E592" s="209" t="s">
        <v>241</v>
      </c>
      <c r="F592" s="220">
        <f>IFERROR(VLOOKUP(A592,'R+S'!$G$2:$J$1600,4,0),0)</f>
        <v>0</v>
      </c>
    </row>
    <row r="593" spans="1:6" x14ac:dyDescent="0.3">
      <c r="A593" s="208">
        <v>52056</v>
      </c>
      <c r="B593" s="208" t="s">
        <v>1272</v>
      </c>
      <c r="C593" s="209" t="s">
        <v>1140</v>
      </c>
      <c r="D593" s="209" t="s">
        <v>1268</v>
      </c>
      <c r="E593" s="209" t="s">
        <v>241</v>
      </c>
      <c r="F593" s="220">
        <f>IFERROR(VLOOKUP(A593,'R+S'!$G$2:$J$1600,4,0),0)</f>
        <v>0</v>
      </c>
    </row>
    <row r="594" spans="1:6" x14ac:dyDescent="0.3">
      <c r="A594" s="208">
        <v>52761</v>
      </c>
      <c r="B594" s="208" t="s">
        <v>1273</v>
      </c>
      <c r="C594" s="209" t="s">
        <v>1140</v>
      </c>
      <c r="D594" s="209" t="s">
        <v>1268</v>
      </c>
      <c r="E594" s="209" t="s">
        <v>241</v>
      </c>
      <c r="F594" s="220">
        <f>IFERROR(VLOOKUP(A594,'R+S'!$G$2:$J$1600,4,0),0)</f>
        <v>0</v>
      </c>
    </row>
    <row r="595" spans="1:6" x14ac:dyDescent="0.3">
      <c r="A595" s="208">
        <v>53020</v>
      </c>
      <c r="B595" s="208" t="s">
        <v>1274</v>
      </c>
      <c r="C595" s="209" t="s">
        <v>1140</v>
      </c>
      <c r="D595" s="209" t="s">
        <v>1268</v>
      </c>
      <c r="E595" s="209" t="s">
        <v>241</v>
      </c>
      <c r="F595" s="220">
        <f>IFERROR(VLOOKUP(A595,'R+S'!$G$2:$J$1600,4,0),0)</f>
        <v>0</v>
      </c>
    </row>
    <row r="596" spans="1:6" x14ac:dyDescent="0.3">
      <c r="A596" s="208">
        <v>5526</v>
      </c>
      <c r="B596" s="208" t="s">
        <v>1275</v>
      </c>
      <c r="C596" s="209" t="s">
        <v>1140</v>
      </c>
      <c r="D596" s="209" t="s">
        <v>1268</v>
      </c>
      <c r="E596" s="209" t="s">
        <v>241</v>
      </c>
      <c r="F596" s="220">
        <f>IFERROR(VLOOKUP(A596,'R+S'!$G$2:$J$1600,4,0),0)</f>
        <v>0</v>
      </c>
    </row>
    <row r="597" spans="1:6" x14ac:dyDescent="0.3">
      <c r="A597" s="208">
        <v>9326</v>
      </c>
      <c r="B597" s="208" t="s">
        <v>1277</v>
      </c>
      <c r="C597" s="209" t="s">
        <v>1140</v>
      </c>
      <c r="D597" s="209" t="s">
        <v>1268</v>
      </c>
      <c r="E597" s="209" t="s">
        <v>241</v>
      </c>
      <c r="F597" s="220">
        <f>IFERROR(VLOOKUP(A597,'R+S'!$G$2:$J$1600,4,0),0)</f>
        <v>0</v>
      </c>
    </row>
    <row r="598" spans="1:6" x14ac:dyDescent="0.3">
      <c r="A598" s="208">
        <v>9925</v>
      </c>
      <c r="B598" s="208" t="s">
        <v>1278</v>
      </c>
      <c r="C598" s="209" t="s">
        <v>1140</v>
      </c>
      <c r="D598" s="209" t="s">
        <v>1268</v>
      </c>
      <c r="E598" s="209" t="s">
        <v>241</v>
      </c>
      <c r="F598" s="220">
        <f>IFERROR(VLOOKUP(A598,'R+S'!$G$2:$J$1600,4,0),0)</f>
        <v>0</v>
      </c>
    </row>
    <row r="599" spans="1:6" x14ac:dyDescent="0.3">
      <c r="A599" s="208">
        <v>40401</v>
      </c>
      <c r="B599" s="208" t="s">
        <v>1279</v>
      </c>
      <c r="C599" s="209" t="s">
        <v>1140</v>
      </c>
      <c r="D599" s="209" t="s">
        <v>1141</v>
      </c>
      <c r="E599" s="209" t="s">
        <v>1280</v>
      </c>
      <c r="F599" s="220">
        <f>IFERROR(VLOOKUP(A599,'R+S'!$G$2:$J$1600,4,0),0)</f>
        <v>0</v>
      </c>
    </row>
    <row r="600" spans="1:6" x14ac:dyDescent="0.3">
      <c r="A600" s="208">
        <v>20210</v>
      </c>
      <c r="B600" s="208" t="s">
        <v>1281</v>
      </c>
      <c r="C600" s="209" t="s">
        <v>1282</v>
      </c>
      <c r="D600" s="209" t="s">
        <v>1283</v>
      </c>
      <c r="E600" s="209" t="s">
        <v>249</v>
      </c>
      <c r="F600" s="220">
        <f>IFERROR(VLOOKUP(A600,'R+S'!$G$2:$J$1600,4,0),0)</f>
        <v>0</v>
      </c>
    </row>
    <row r="601" spans="1:6" x14ac:dyDescent="0.3">
      <c r="A601" s="208">
        <v>52667</v>
      </c>
      <c r="B601" s="208" t="s">
        <v>1284</v>
      </c>
      <c r="C601" s="209" t="s">
        <v>1282</v>
      </c>
      <c r="D601" s="209" t="s">
        <v>1283</v>
      </c>
      <c r="E601" s="209" t="s">
        <v>249</v>
      </c>
      <c r="F601" s="220">
        <f>IFERROR(VLOOKUP(A601,'R+S'!$G$2:$J$1600,4,0),0)</f>
        <v>0</v>
      </c>
    </row>
    <row r="602" spans="1:6" x14ac:dyDescent="0.3">
      <c r="A602" s="208">
        <v>54214</v>
      </c>
      <c r="B602" s="208" t="s">
        <v>1287</v>
      </c>
      <c r="C602" s="209" t="s">
        <v>1282</v>
      </c>
      <c r="D602" s="209" t="s">
        <v>1283</v>
      </c>
      <c r="E602" s="209" t="s">
        <v>249</v>
      </c>
      <c r="F602" s="220">
        <f>IFERROR(VLOOKUP(A602,'R+S'!$G$2:$J$1600,4,0),0)</f>
        <v>0</v>
      </c>
    </row>
    <row r="603" spans="1:6" x14ac:dyDescent="0.3">
      <c r="A603" s="208">
        <v>6376</v>
      </c>
      <c r="B603" s="208" t="s">
        <v>1288</v>
      </c>
      <c r="C603" s="209" t="s">
        <v>1282</v>
      </c>
      <c r="D603" s="209" t="s">
        <v>1283</v>
      </c>
      <c r="E603" s="209" t="s">
        <v>249</v>
      </c>
      <c r="F603" s="220">
        <f>IFERROR(VLOOKUP(A603,'R+S'!$G$2:$J$1600,4,0),0)</f>
        <v>0</v>
      </c>
    </row>
    <row r="604" spans="1:6" x14ac:dyDescent="0.3">
      <c r="A604" s="208">
        <v>43027</v>
      </c>
      <c r="B604" s="208" t="s">
        <v>1289</v>
      </c>
      <c r="C604" s="209" t="s">
        <v>1282</v>
      </c>
      <c r="D604" s="209" t="s">
        <v>1283</v>
      </c>
      <c r="E604" s="209" t="s">
        <v>249</v>
      </c>
      <c r="F604" s="220">
        <f>IFERROR(VLOOKUP(A604,'R+S'!$G$2:$J$1600,4,0),0)</f>
        <v>0</v>
      </c>
    </row>
    <row r="605" spans="1:6" x14ac:dyDescent="0.3">
      <c r="A605" s="208">
        <v>53790</v>
      </c>
      <c r="B605" s="208" t="s">
        <v>1290</v>
      </c>
      <c r="C605" s="209" t="s">
        <v>1282</v>
      </c>
      <c r="D605" s="209" t="s">
        <v>1283</v>
      </c>
      <c r="E605" s="209" t="s">
        <v>249</v>
      </c>
      <c r="F605" s="220">
        <f>IFERROR(VLOOKUP(A605,'R+S'!$G$2:$J$1600,4,0),0)</f>
        <v>1</v>
      </c>
    </row>
    <row r="606" spans="1:6" x14ac:dyDescent="0.3">
      <c r="A606" s="208">
        <v>54255</v>
      </c>
      <c r="B606" s="208" t="s">
        <v>1291</v>
      </c>
      <c r="C606" s="209" t="s">
        <v>1282</v>
      </c>
      <c r="D606" s="209" t="s">
        <v>1283</v>
      </c>
      <c r="E606" s="209" t="s">
        <v>249</v>
      </c>
      <c r="F606" s="220">
        <f>IFERROR(VLOOKUP(A606,'R+S'!$G$2:$J$1600,4,0),0)</f>
        <v>0</v>
      </c>
    </row>
    <row r="607" spans="1:6" x14ac:dyDescent="0.3">
      <c r="A607" s="208">
        <v>25027</v>
      </c>
      <c r="B607" s="208" t="s">
        <v>1292</v>
      </c>
      <c r="C607" s="209" t="s">
        <v>1282</v>
      </c>
      <c r="D607" s="209" t="s">
        <v>1293</v>
      </c>
      <c r="E607" s="209" t="s">
        <v>590</v>
      </c>
      <c r="F607" s="220">
        <f>IFERROR(VLOOKUP(A607,'R+S'!$G$2:$J$1600,4,0),0)</f>
        <v>0</v>
      </c>
    </row>
    <row r="608" spans="1:6" x14ac:dyDescent="0.3">
      <c r="A608" s="208">
        <v>42293</v>
      </c>
      <c r="B608" s="208" t="s">
        <v>1294</v>
      </c>
      <c r="C608" s="209" t="s">
        <v>1282</v>
      </c>
      <c r="D608" s="209" t="s">
        <v>1293</v>
      </c>
      <c r="E608" s="209" t="s">
        <v>590</v>
      </c>
      <c r="F608" s="220">
        <f>IFERROR(VLOOKUP(A608,'R+S'!$G$2:$J$1600,4,0),0)</f>
        <v>0</v>
      </c>
    </row>
    <row r="609" spans="1:6" x14ac:dyDescent="0.3">
      <c r="A609" s="208">
        <v>43036</v>
      </c>
      <c r="B609" s="208" t="s">
        <v>1295</v>
      </c>
      <c r="C609" s="209" t="s">
        <v>1282</v>
      </c>
      <c r="D609" s="209" t="s">
        <v>1293</v>
      </c>
      <c r="E609" s="209" t="s">
        <v>590</v>
      </c>
      <c r="F609" s="220">
        <f>IFERROR(VLOOKUP(A609,'R+S'!$G$2:$J$1600,4,0),0)</f>
        <v>0</v>
      </c>
    </row>
    <row r="610" spans="1:6" x14ac:dyDescent="0.3">
      <c r="A610" s="208">
        <v>43086</v>
      </c>
      <c r="B610" s="208" t="s">
        <v>1296</v>
      </c>
      <c r="C610" s="209" t="s">
        <v>1282</v>
      </c>
      <c r="D610" s="209" t="s">
        <v>1293</v>
      </c>
      <c r="E610" s="209" t="s">
        <v>590</v>
      </c>
      <c r="F610" s="220">
        <f>IFERROR(VLOOKUP(A610,'R+S'!$G$2:$J$1600,4,0),0)</f>
        <v>0</v>
      </c>
    </row>
    <row r="611" spans="1:6" x14ac:dyDescent="0.3">
      <c r="A611" s="208">
        <v>52100</v>
      </c>
      <c r="B611" s="208" t="s">
        <v>1297</v>
      </c>
      <c r="C611" s="209" t="s">
        <v>1282</v>
      </c>
      <c r="D611" s="209" t="s">
        <v>1293</v>
      </c>
      <c r="E611" s="209" t="s">
        <v>590</v>
      </c>
      <c r="F611" s="220">
        <f>IFERROR(VLOOKUP(A611,'R+S'!$G$2:$J$1600,4,0),0)</f>
        <v>0</v>
      </c>
    </row>
    <row r="612" spans="1:6" x14ac:dyDescent="0.3">
      <c r="A612" s="208">
        <v>53142</v>
      </c>
      <c r="B612" s="208" t="s">
        <v>1298</v>
      </c>
      <c r="C612" s="209" t="s">
        <v>1282</v>
      </c>
      <c r="D612" s="209" t="s">
        <v>1293</v>
      </c>
      <c r="E612" s="209" t="s">
        <v>590</v>
      </c>
      <c r="F612" s="220">
        <f>IFERROR(VLOOKUP(A612,'R+S'!$G$2:$J$1600,4,0),0)</f>
        <v>1</v>
      </c>
    </row>
    <row r="613" spans="1:6" x14ac:dyDescent="0.3">
      <c r="A613" s="208">
        <v>53355</v>
      </c>
      <c r="B613" s="208" t="s">
        <v>1299</v>
      </c>
      <c r="C613" s="209" t="s">
        <v>1282</v>
      </c>
      <c r="D613" s="209" t="s">
        <v>1293</v>
      </c>
      <c r="E613" s="209" t="s">
        <v>590</v>
      </c>
      <c r="F613" s="220">
        <f>IFERROR(VLOOKUP(A613,'R+S'!$G$2:$J$1600,4,0),0)</f>
        <v>0</v>
      </c>
    </row>
    <row r="614" spans="1:6" x14ac:dyDescent="0.3">
      <c r="A614" s="208">
        <v>52257</v>
      </c>
      <c r="B614" s="208" t="s">
        <v>1301</v>
      </c>
      <c r="C614" s="209" t="s">
        <v>1282</v>
      </c>
      <c r="D614" s="209" t="s">
        <v>1293</v>
      </c>
      <c r="E614" s="209" t="s">
        <v>590</v>
      </c>
      <c r="F614" s="220">
        <f>IFERROR(VLOOKUP(A614,'R+S'!$G$2:$J$1600,4,0),0)</f>
        <v>0</v>
      </c>
    </row>
    <row r="615" spans="1:6" x14ac:dyDescent="0.3">
      <c r="A615" s="208">
        <v>53530</v>
      </c>
      <c r="B615" s="208" t="s">
        <v>1302</v>
      </c>
      <c r="C615" s="209" t="s">
        <v>1282</v>
      </c>
      <c r="D615" s="209" t="s">
        <v>1293</v>
      </c>
      <c r="E615" s="209" t="s">
        <v>590</v>
      </c>
      <c r="F615" s="220">
        <f>IFERROR(VLOOKUP(A615,'R+S'!$G$2:$J$1600,4,0),0)</f>
        <v>0</v>
      </c>
    </row>
    <row r="616" spans="1:6" x14ac:dyDescent="0.3">
      <c r="A616" s="208">
        <v>6173</v>
      </c>
      <c r="B616" s="208" t="s">
        <v>1304</v>
      </c>
      <c r="C616" s="209" t="s">
        <v>1282</v>
      </c>
      <c r="D616" s="209" t="s">
        <v>1293</v>
      </c>
      <c r="E616" s="209" t="s">
        <v>590</v>
      </c>
      <c r="F616" s="220">
        <f>IFERROR(VLOOKUP(A616,'R+S'!$G$2:$J$1600,4,0),0)</f>
        <v>0</v>
      </c>
    </row>
    <row r="617" spans="1:6" x14ac:dyDescent="0.3">
      <c r="A617" s="208">
        <v>4710</v>
      </c>
      <c r="B617" s="208" t="s">
        <v>1305</v>
      </c>
      <c r="C617" s="209" t="s">
        <v>1282</v>
      </c>
      <c r="D617" s="209" t="s">
        <v>1306</v>
      </c>
      <c r="E617" s="209" t="s">
        <v>1307</v>
      </c>
      <c r="F617" s="220">
        <f>IFERROR(VLOOKUP(A617,'R+S'!$G$2:$J$1600,4,0),0)</f>
        <v>0</v>
      </c>
    </row>
    <row r="618" spans="1:6" x14ac:dyDescent="0.3">
      <c r="A618" s="208">
        <v>4950</v>
      </c>
      <c r="B618" s="208" t="s">
        <v>1308</v>
      </c>
      <c r="C618" s="209" t="s">
        <v>1282</v>
      </c>
      <c r="D618" s="209" t="s">
        <v>1306</v>
      </c>
      <c r="E618" s="209" t="s">
        <v>1307</v>
      </c>
      <c r="F618" s="220">
        <f>IFERROR(VLOOKUP(A618,'R+S'!$G$2:$J$1600,4,0),0)</f>
        <v>0</v>
      </c>
    </row>
    <row r="619" spans="1:6" x14ac:dyDescent="0.3">
      <c r="A619" s="208">
        <v>53492</v>
      </c>
      <c r="B619" s="208" t="s">
        <v>1309</v>
      </c>
      <c r="C619" s="209" t="s">
        <v>1282</v>
      </c>
      <c r="D619" s="209" t="s">
        <v>1306</v>
      </c>
      <c r="E619" s="209" t="s">
        <v>1307</v>
      </c>
      <c r="F619" s="220">
        <f>IFERROR(VLOOKUP(A619,'R+S'!$G$2:$J$1600,4,0),0)</f>
        <v>0</v>
      </c>
    </row>
    <row r="620" spans="1:6" x14ac:dyDescent="0.3">
      <c r="A620" s="208">
        <v>53901</v>
      </c>
      <c r="B620" s="208" t="s">
        <v>1310</v>
      </c>
      <c r="C620" s="209" t="s">
        <v>1282</v>
      </c>
      <c r="D620" s="209" t="s">
        <v>1306</v>
      </c>
      <c r="E620" s="209" t="s">
        <v>1307</v>
      </c>
      <c r="F620" s="220">
        <f>IFERROR(VLOOKUP(A620,'R+S'!$G$2:$J$1600,4,0),0)</f>
        <v>1</v>
      </c>
    </row>
    <row r="621" spans="1:6" x14ac:dyDescent="0.3">
      <c r="A621" s="208">
        <v>54148</v>
      </c>
      <c r="B621" s="208" t="s">
        <v>1311</v>
      </c>
      <c r="C621" s="209" t="s">
        <v>1282</v>
      </c>
      <c r="D621" s="209" t="s">
        <v>1306</v>
      </c>
      <c r="E621" s="209" t="s">
        <v>1307</v>
      </c>
      <c r="F621" s="220">
        <f>IFERROR(VLOOKUP(A621,'R+S'!$G$2:$J$1600,4,0),0)</f>
        <v>0</v>
      </c>
    </row>
    <row r="622" spans="1:6" x14ac:dyDescent="0.3">
      <c r="A622" s="208">
        <v>2721</v>
      </c>
      <c r="B622" s="208" t="s">
        <v>1312</v>
      </c>
      <c r="C622" s="209" t="s">
        <v>1282</v>
      </c>
      <c r="D622" s="209" t="s">
        <v>1306</v>
      </c>
      <c r="E622" s="209" t="s">
        <v>1307</v>
      </c>
      <c r="F622" s="220">
        <f>IFERROR(VLOOKUP(A622,'R+S'!$G$2:$J$1600,4,0),0)</f>
        <v>0</v>
      </c>
    </row>
    <row r="623" spans="1:6" x14ac:dyDescent="0.3">
      <c r="A623" s="208">
        <v>2753</v>
      </c>
      <c r="B623" s="208" t="s">
        <v>1313</v>
      </c>
      <c r="C623" s="209" t="s">
        <v>1282</v>
      </c>
      <c r="D623" s="209" t="s">
        <v>1306</v>
      </c>
      <c r="E623" s="209" t="s">
        <v>1307</v>
      </c>
      <c r="F623" s="220">
        <f>IFERROR(VLOOKUP(A623,'R+S'!$G$2:$J$1600,4,0),0)</f>
        <v>0</v>
      </c>
    </row>
    <row r="624" spans="1:6" x14ac:dyDescent="0.3">
      <c r="A624" s="208">
        <v>2859</v>
      </c>
      <c r="B624" s="208" t="s">
        <v>1314</v>
      </c>
      <c r="C624" s="209" t="s">
        <v>1282</v>
      </c>
      <c r="D624" s="209" t="s">
        <v>1306</v>
      </c>
      <c r="E624" s="209" t="s">
        <v>1307</v>
      </c>
      <c r="F624" s="220">
        <f>IFERROR(VLOOKUP(A624,'R+S'!$G$2:$J$1600,4,0),0)</f>
        <v>0</v>
      </c>
    </row>
    <row r="625" spans="1:6" x14ac:dyDescent="0.3">
      <c r="A625" s="208">
        <v>40241</v>
      </c>
      <c r="B625" s="208" t="s">
        <v>1315</v>
      </c>
      <c r="C625" s="209" t="s">
        <v>1282</v>
      </c>
      <c r="D625" s="209" t="s">
        <v>1306</v>
      </c>
      <c r="E625" s="209" t="s">
        <v>1307</v>
      </c>
      <c r="F625" s="220">
        <f>IFERROR(VLOOKUP(A625,'R+S'!$G$2:$J$1600,4,0),0)</f>
        <v>0</v>
      </c>
    </row>
    <row r="626" spans="1:6" x14ac:dyDescent="0.3">
      <c r="A626" s="208">
        <v>7339</v>
      </c>
      <c r="B626" s="208" t="s">
        <v>1316</v>
      </c>
      <c r="C626" s="209" t="s">
        <v>1282</v>
      </c>
      <c r="D626" s="209" t="s">
        <v>1306</v>
      </c>
      <c r="E626" s="209" t="s">
        <v>1307</v>
      </c>
      <c r="F626" s="220">
        <f>IFERROR(VLOOKUP(A626,'R+S'!$G$2:$J$1600,4,0),0)</f>
        <v>0</v>
      </c>
    </row>
    <row r="627" spans="1:6" x14ac:dyDescent="0.3">
      <c r="A627" s="208">
        <v>4112</v>
      </c>
      <c r="B627" s="208" t="s">
        <v>1319</v>
      </c>
      <c r="C627" s="209" t="s">
        <v>1282</v>
      </c>
      <c r="D627" s="209" t="s">
        <v>1318</v>
      </c>
      <c r="E627" s="209" t="s">
        <v>248</v>
      </c>
      <c r="F627" s="220">
        <f>IFERROR(VLOOKUP(A627,'R+S'!$G$2:$J$1600,4,0),0)</f>
        <v>0</v>
      </c>
    </row>
    <row r="628" spans="1:6" x14ac:dyDescent="0.3">
      <c r="A628" s="208">
        <v>53697</v>
      </c>
      <c r="B628" s="208" t="s">
        <v>1320</v>
      </c>
      <c r="C628" s="209" t="s">
        <v>1282</v>
      </c>
      <c r="D628" s="209" t="s">
        <v>1318</v>
      </c>
      <c r="E628" s="209" t="s">
        <v>248</v>
      </c>
      <c r="F628" s="220">
        <f>IFERROR(VLOOKUP(A628,'R+S'!$G$2:$J$1600,4,0),0)</f>
        <v>0</v>
      </c>
    </row>
    <row r="629" spans="1:6" x14ac:dyDescent="0.3">
      <c r="A629" s="208">
        <v>52422</v>
      </c>
      <c r="B629" s="208" t="s">
        <v>1321</v>
      </c>
      <c r="C629" s="209" t="s">
        <v>1282</v>
      </c>
      <c r="D629" s="209" t="s">
        <v>1318</v>
      </c>
      <c r="E629" s="209" t="s">
        <v>248</v>
      </c>
      <c r="F629" s="220">
        <f>IFERROR(VLOOKUP(A629,'R+S'!$G$2:$J$1600,4,0),0)</f>
        <v>0</v>
      </c>
    </row>
    <row r="630" spans="1:6" x14ac:dyDescent="0.3">
      <c r="A630" s="208">
        <v>2447</v>
      </c>
      <c r="B630" s="208" t="s">
        <v>1322</v>
      </c>
      <c r="C630" s="209" t="s">
        <v>1282</v>
      </c>
      <c r="D630" s="209" t="s">
        <v>1323</v>
      </c>
      <c r="E630" s="209" t="s">
        <v>589</v>
      </c>
      <c r="F630" s="220">
        <f>IFERROR(VLOOKUP(A630,'R+S'!$G$2:$J$1600,4,0),0)</f>
        <v>0</v>
      </c>
    </row>
    <row r="631" spans="1:6" x14ac:dyDescent="0.3">
      <c r="A631" s="208">
        <v>2479</v>
      </c>
      <c r="B631" s="208" t="s">
        <v>1324</v>
      </c>
      <c r="C631" s="209" t="s">
        <v>1282</v>
      </c>
      <c r="D631" s="209" t="s">
        <v>1323</v>
      </c>
      <c r="E631" s="209" t="s">
        <v>589</v>
      </c>
      <c r="F631" s="220">
        <f>IFERROR(VLOOKUP(A631,'R+S'!$G$2:$J$1600,4,0),0)</f>
        <v>0</v>
      </c>
    </row>
    <row r="632" spans="1:6" x14ac:dyDescent="0.3">
      <c r="A632" s="208">
        <v>52986</v>
      </c>
      <c r="B632" s="208" t="s">
        <v>1325</v>
      </c>
      <c r="C632" s="209" t="s">
        <v>1282</v>
      </c>
      <c r="D632" s="209" t="s">
        <v>1323</v>
      </c>
      <c r="E632" s="209" t="s">
        <v>589</v>
      </c>
      <c r="F632" s="220">
        <f>IFERROR(VLOOKUP(A632,'R+S'!$G$2:$J$1600,4,0),0)</f>
        <v>1</v>
      </c>
    </row>
    <row r="633" spans="1:6" x14ac:dyDescent="0.3">
      <c r="A633" s="208">
        <v>53397</v>
      </c>
      <c r="B633" s="208" t="s">
        <v>1326</v>
      </c>
      <c r="C633" s="209" t="s">
        <v>1282</v>
      </c>
      <c r="D633" s="209" t="s">
        <v>1323</v>
      </c>
      <c r="E633" s="209" t="s">
        <v>589</v>
      </c>
      <c r="F633" s="220">
        <f>IFERROR(VLOOKUP(A633,'R+S'!$G$2:$J$1600,4,0),0)</f>
        <v>0</v>
      </c>
    </row>
    <row r="634" spans="1:6" x14ac:dyDescent="0.3">
      <c r="A634" s="208">
        <v>53721</v>
      </c>
      <c r="B634" s="208" t="s">
        <v>1327</v>
      </c>
      <c r="C634" s="209" t="s">
        <v>1282</v>
      </c>
      <c r="D634" s="209" t="s">
        <v>1323</v>
      </c>
      <c r="E634" s="209" t="s">
        <v>589</v>
      </c>
      <c r="F634" s="220">
        <f>IFERROR(VLOOKUP(A634,'R+S'!$G$2:$J$1600,4,0),0)</f>
        <v>0</v>
      </c>
    </row>
    <row r="635" spans="1:6" x14ac:dyDescent="0.3">
      <c r="A635" s="208">
        <v>54086</v>
      </c>
      <c r="B635" s="208" t="s">
        <v>1328</v>
      </c>
      <c r="C635" s="209" t="s">
        <v>1282</v>
      </c>
      <c r="D635" s="209" t="s">
        <v>1323</v>
      </c>
      <c r="E635" s="209" t="s">
        <v>589</v>
      </c>
      <c r="F635" s="220">
        <f>IFERROR(VLOOKUP(A635,'R+S'!$G$2:$J$1600,4,0),0)</f>
        <v>0</v>
      </c>
    </row>
    <row r="636" spans="1:6" x14ac:dyDescent="0.3">
      <c r="A636" s="208">
        <v>53810</v>
      </c>
      <c r="B636" s="208" t="s">
        <v>1329</v>
      </c>
      <c r="C636" s="209" t="s">
        <v>1282</v>
      </c>
      <c r="D636" s="209" t="s">
        <v>1323</v>
      </c>
      <c r="E636" s="209" t="s">
        <v>589</v>
      </c>
      <c r="F636" s="220">
        <f>IFERROR(VLOOKUP(A636,'R+S'!$G$2:$J$1600,4,0),0)</f>
        <v>0</v>
      </c>
    </row>
    <row r="637" spans="1:6" x14ac:dyDescent="0.3">
      <c r="A637" s="208">
        <v>6158</v>
      </c>
      <c r="B637" s="208" t="s">
        <v>1330</v>
      </c>
      <c r="C637" s="209" t="s">
        <v>1282</v>
      </c>
      <c r="D637" s="209" t="s">
        <v>1323</v>
      </c>
      <c r="E637" s="209" t="s">
        <v>589</v>
      </c>
      <c r="F637" s="220">
        <f>IFERROR(VLOOKUP(A637,'R+S'!$G$2:$J$1600,4,0),0)</f>
        <v>0</v>
      </c>
    </row>
    <row r="638" spans="1:6" x14ac:dyDescent="0.3">
      <c r="A638" s="208">
        <v>54240</v>
      </c>
      <c r="B638" s="208" t="s">
        <v>1331</v>
      </c>
      <c r="C638" s="209" t="s">
        <v>1282</v>
      </c>
      <c r="D638" s="209" t="s">
        <v>1323</v>
      </c>
      <c r="E638" s="209" t="s">
        <v>589</v>
      </c>
      <c r="F638" s="220">
        <f>IFERROR(VLOOKUP(A638,'R+S'!$G$2:$J$1600,4,0),0)</f>
        <v>0</v>
      </c>
    </row>
    <row r="639" spans="1:6" x14ac:dyDescent="0.3">
      <c r="A639" s="208">
        <v>30354</v>
      </c>
      <c r="B639" s="208" t="s">
        <v>1332</v>
      </c>
      <c r="C639" s="209" t="s">
        <v>1282</v>
      </c>
      <c r="D639" s="209" t="s">
        <v>1333</v>
      </c>
      <c r="E639" s="209" t="s">
        <v>244</v>
      </c>
      <c r="F639" s="220">
        <f>IFERROR(VLOOKUP(A639,'R+S'!$G$2:$J$1600,4,0),0)</f>
        <v>0</v>
      </c>
    </row>
    <row r="640" spans="1:6" x14ac:dyDescent="0.3">
      <c r="A640" s="208">
        <v>3074</v>
      </c>
      <c r="B640" s="208" t="s">
        <v>1334</v>
      </c>
      <c r="C640" s="209" t="s">
        <v>1282</v>
      </c>
      <c r="D640" s="209" t="s">
        <v>1333</v>
      </c>
      <c r="E640" s="209" t="s">
        <v>244</v>
      </c>
      <c r="F640" s="220">
        <f>IFERROR(VLOOKUP(A640,'R+S'!$G$2:$J$1600,4,0),0)</f>
        <v>0</v>
      </c>
    </row>
    <row r="641" spans="1:6" x14ac:dyDescent="0.3">
      <c r="A641" s="208">
        <v>3442</v>
      </c>
      <c r="B641" s="208" t="s">
        <v>1335</v>
      </c>
      <c r="C641" s="209" t="s">
        <v>1282</v>
      </c>
      <c r="D641" s="209" t="s">
        <v>1333</v>
      </c>
      <c r="E641" s="209" t="s">
        <v>244</v>
      </c>
      <c r="F641" s="220">
        <f>IFERROR(VLOOKUP(A641,'R+S'!$G$2:$J$1600,4,0),0)</f>
        <v>0</v>
      </c>
    </row>
    <row r="642" spans="1:6" x14ac:dyDescent="0.3">
      <c r="A642" s="208">
        <v>3653</v>
      </c>
      <c r="B642" s="208" t="s">
        <v>1336</v>
      </c>
      <c r="C642" s="209" t="s">
        <v>1282</v>
      </c>
      <c r="D642" s="209" t="s">
        <v>1333</v>
      </c>
      <c r="E642" s="209" t="s">
        <v>244</v>
      </c>
      <c r="F642" s="220">
        <f>IFERROR(VLOOKUP(A642,'R+S'!$G$2:$J$1600,4,0),0)</f>
        <v>0</v>
      </c>
    </row>
    <row r="643" spans="1:6" x14ac:dyDescent="0.3">
      <c r="A643" s="208">
        <v>3655</v>
      </c>
      <c r="B643" s="208" t="s">
        <v>1337</v>
      </c>
      <c r="C643" s="209" t="s">
        <v>1282</v>
      </c>
      <c r="D643" s="209" t="s">
        <v>1333</v>
      </c>
      <c r="E643" s="209" t="s">
        <v>244</v>
      </c>
      <c r="F643" s="220">
        <f>IFERROR(VLOOKUP(A643,'R+S'!$G$2:$J$1600,4,0),0)</f>
        <v>0</v>
      </c>
    </row>
    <row r="644" spans="1:6" x14ac:dyDescent="0.3">
      <c r="A644" s="208">
        <v>42276</v>
      </c>
      <c r="B644" s="208" t="s">
        <v>1338</v>
      </c>
      <c r="C644" s="209" t="s">
        <v>1282</v>
      </c>
      <c r="D644" s="209" t="s">
        <v>1333</v>
      </c>
      <c r="E644" s="209" t="s">
        <v>244</v>
      </c>
      <c r="F644" s="220">
        <f>IFERROR(VLOOKUP(A644,'R+S'!$G$2:$J$1600,4,0),0)</f>
        <v>0</v>
      </c>
    </row>
    <row r="645" spans="1:6" x14ac:dyDescent="0.3">
      <c r="A645" s="208">
        <v>52058</v>
      </c>
      <c r="B645" s="208" t="s">
        <v>1339</v>
      </c>
      <c r="C645" s="209" t="s">
        <v>1282</v>
      </c>
      <c r="D645" s="209" t="s">
        <v>1333</v>
      </c>
      <c r="E645" s="209" t="s">
        <v>244</v>
      </c>
      <c r="F645" s="220">
        <f>IFERROR(VLOOKUP(A645,'R+S'!$G$2:$J$1600,4,0),0)</f>
        <v>0</v>
      </c>
    </row>
    <row r="646" spans="1:6" x14ac:dyDescent="0.3">
      <c r="A646" s="208">
        <v>53900</v>
      </c>
      <c r="B646" s="208" t="s">
        <v>1340</v>
      </c>
      <c r="C646" s="209" t="s">
        <v>1282</v>
      </c>
      <c r="D646" s="209" t="s">
        <v>1333</v>
      </c>
      <c r="E646" s="209" t="s">
        <v>244</v>
      </c>
      <c r="F646" s="220">
        <f>IFERROR(VLOOKUP(A646,'R+S'!$G$2:$J$1600,4,0),0)</f>
        <v>0</v>
      </c>
    </row>
    <row r="647" spans="1:6" x14ac:dyDescent="0.3">
      <c r="A647" s="208">
        <v>53991</v>
      </c>
      <c r="B647" s="208" t="s">
        <v>1341</v>
      </c>
      <c r="C647" s="209" t="s">
        <v>1282</v>
      </c>
      <c r="D647" s="209" t="s">
        <v>1333</v>
      </c>
      <c r="E647" s="209" t="s">
        <v>244</v>
      </c>
      <c r="F647" s="220">
        <f>IFERROR(VLOOKUP(A647,'R+S'!$G$2:$J$1600,4,0),0)</f>
        <v>0</v>
      </c>
    </row>
    <row r="648" spans="1:6" x14ac:dyDescent="0.3">
      <c r="A648" s="208">
        <v>58706</v>
      </c>
      <c r="B648" s="208" t="s">
        <v>1342</v>
      </c>
      <c r="C648" s="209" t="s">
        <v>1282</v>
      </c>
      <c r="D648" s="209" t="s">
        <v>1333</v>
      </c>
      <c r="E648" s="209" t="s">
        <v>244</v>
      </c>
      <c r="F648" s="220">
        <f>IFERROR(VLOOKUP(A648,'R+S'!$G$2:$J$1600,4,0),0)</f>
        <v>0</v>
      </c>
    </row>
    <row r="649" spans="1:6" x14ac:dyDescent="0.3">
      <c r="A649" s="208">
        <v>1538</v>
      </c>
      <c r="B649" s="208" t="s">
        <v>1343</v>
      </c>
      <c r="C649" s="209" t="s">
        <v>1282</v>
      </c>
      <c r="D649" s="209" t="s">
        <v>1344</v>
      </c>
      <c r="E649" s="209" t="s">
        <v>245</v>
      </c>
      <c r="F649" s="220">
        <f>IFERROR(VLOOKUP(A649,'R+S'!$G$2:$J$1600,4,0),0)</f>
        <v>0</v>
      </c>
    </row>
    <row r="650" spans="1:6" x14ac:dyDescent="0.3">
      <c r="A650" s="208">
        <v>20100</v>
      </c>
      <c r="B650" s="208" t="s">
        <v>1345</v>
      </c>
      <c r="C650" s="209" t="s">
        <v>1282</v>
      </c>
      <c r="D650" s="209" t="s">
        <v>1344</v>
      </c>
      <c r="E650" s="209" t="s">
        <v>245</v>
      </c>
      <c r="F650" s="220">
        <f>IFERROR(VLOOKUP(A650,'R+S'!$G$2:$J$1600,4,0),0)</f>
        <v>0</v>
      </c>
    </row>
    <row r="651" spans="1:6" x14ac:dyDescent="0.3">
      <c r="A651" s="208">
        <v>3322</v>
      </c>
      <c r="B651" s="208" t="s">
        <v>1346</v>
      </c>
      <c r="C651" s="209" t="s">
        <v>1282</v>
      </c>
      <c r="D651" s="209" t="s">
        <v>1344</v>
      </c>
      <c r="E651" s="209" t="s">
        <v>245</v>
      </c>
      <c r="F651" s="220">
        <f>IFERROR(VLOOKUP(A651,'R+S'!$G$2:$J$1600,4,0),0)</f>
        <v>3</v>
      </c>
    </row>
    <row r="652" spans="1:6" x14ac:dyDescent="0.3">
      <c r="A652" s="208">
        <v>3470</v>
      </c>
      <c r="B652" s="208" t="s">
        <v>1347</v>
      </c>
      <c r="C652" s="209" t="s">
        <v>1282</v>
      </c>
      <c r="D652" s="209" t="s">
        <v>1344</v>
      </c>
      <c r="E652" s="209" t="s">
        <v>245</v>
      </c>
      <c r="F652" s="220">
        <f>IFERROR(VLOOKUP(A652,'R+S'!$G$2:$J$1600,4,0),0)</f>
        <v>0</v>
      </c>
    </row>
    <row r="653" spans="1:6" x14ac:dyDescent="0.3">
      <c r="A653" s="208">
        <v>4434</v>
      </c>
      <c r="B653" s="208" t="s">
        <v>1348</v>
      </c>
      <c r="C653" s="209" t="s">
        <v>1282</v>
      </c>
      <c r="D653" s="209" t="s">
        <v>1344</v>
      </c>
      <c r="E653" s="209" t="s">
        <v>245</v>
      </c>
      <c r="F653" s="220">
        <f>IFERROR(VLOOKUP(A653,'R+S'!$G$2:$J$1600,4,0),0)</f>
        <v>0</v>
      </c>
    </row>
    <row r="654" spans="1:6" x14ac:dyDescent="0.3">
      <c r="A654" s="208">
        <v>52554</v>
      </c>
      <c r="B654" s="208" t="s">
        <v>1349</v>
      </c>
      <c r="C654" s="209" t="s">
        <v>1282</v>
      </c>
      <c r="D654" s="209" t="s">
        <v>1344</v>
      </c>
      <c r="E654" s="209" t="s">
        <v>245</v>
      </c>
      <c r="F654" s="220">
        <f>IFERROR(VLOOKUP(A654,'R+S'!$G$2:$J$1600,4,0),0)</f>
        <v>0</v>
      </c>
    </row>
    <row r="655" spans="1:6" x14ac:dyDescent="0.3">
      <c r="A655" s="208">
        <v>52691</v>
      </c>
      <c r="B655" s="208" t="s">
        <v>1350</v>
      </c>
      <c r="C655" s="209" t="s">
        <v>1282</v>
      </c>
      <c r="D655" s="209" t="s">
        <v>1344</v>
      </c>
      <c r="E655" s="209" t="s">
        <v>245</v>
      </c>
      <c r="F655" s="220">
        <f>IFERROR(VLOOKUP(A655,'R+S'!$G$2:$J$1600,4,0),0)</f>
        <v>0</v>
      </c>
    </row>
    <row r="656" spans="1:6" x14ac:dyDescent="0.3">
      <c r="A656" s="208">
        <v>53816</v>
      </c>
      <c r="B656" s="208" t="s">
        <v>1352</v>
      </c>
      <c r="C656" s="209" t="s">
        <v>1282</v>
      </c>
      <c r="D656" s="209" t="s">
        <v>1344</v>
      </c>
      <c r="E656" s="209" t="s">
        <v>245</v>
      </c>
      <c r="F656" s="220">
        <f>IFERROR(VLOOKUP(A656,'R+S'!$G$2:$J$1600,4,0),0)</f>
        <v>1</v>
      </c>
    </row>
    <row r="657" spans="1:6" x14ac:dyDescent="0.3">
      <c r="A657" s="208">
        <v>53958</v>
      </c>
      <c r="B657" s="208" t="s">
        <v>1353</v>
      </c>
      <c r="C657" s="209" t="s">
        <v>1282</v>
      </c>
      <c r="D657" s="209" t="s">
        <v>1344</v>
      </c>
      <c r="E657" s="209" t="s">
        <v>245</v>
      </c>
      <c r="F657" s="220">
        <f>IFERROR(VLOOKUP(A657,'R+S'!$G$2:$J$1600,4,0),0)</f>
        <v>0</v>
      </c>
    </row>
    <row r="658" spans="1:6" x14ac:dyDescent="0.3">
      <c r="A658" s="208">
        <v>6172</v>
      </c>
      <c r="B658" s="208" t="s">
        <v>1354</v>
      </c>
      <c r="C658" s="209" t="s">
        <v>1282</v>
      </c>
      <c r="D658" s="209" t="s">
        <v>1344</v>
      </c>
      <c r="E658" s="209" t="s">
        <v>245</v>
      </c>
      <c r="F658" s="220">
        <f>IFERROR(VLOOKUP(A658,'R+S'!$G$2:$J$1600,4,0),0)</f>
        <v>0</v>
      </c>
    </row>
    <row r="659" spans="1:6" x14ac:dyDescent="0.3">
      <c r="A659" s="208">
        <v>7127</v>
      </c>
      <c r="B659" s="208" t="s">
        <v>1355</v>
      </c>
      <c r="C659" s="209" t="s">
        <v>1282</v>
      </c>
      <c r="D659" s="209" t="s">
        <v>1344</v>
      </c>
      <c r="E659" s="209" t="s">
        <v>245</v>
      </c>
      <c r="F659" s="220">
        <f>IFERROR(VLOOKUP(A659,'R+S'!$G$2:$J$1600,4,0),0)</f>
        <v>1</v>
      </c>
    </row>
    <row r="660" spans="1:6" x14ac:dyDescent="0.3">
      <c r="A660" s="208">
        <v>10</v>
      </c>
      <c r="B660" s="208" t="s">
        <v>1356</v>
      </c>
      <c r="C660" s="209" t="s">
        <v>1282</v>
      </c>
      <c r="D660" s="209" t="s">
        <v>1357</v>
      </c>
      <c r="E660" s="209" t="s">
        <v>1358</v>
      </c>
      <c r="F660" s="220">
        <f>IFERROR(VLOOKUP(A660,'R+S'!$G$2:$J$1600,4,0),0)</f>
        <v>0</v>
      </c>
    </row>
    <row r="661" spans="1:6" x14ac:dyDescent="0.3">
      <c r="A661" s="208">
        <v>53771</v>
      </c>
      <c r="B661" s="208" t="s">
        <v>1360</v>
      </c>
      <c r="C661" s="209" t="s">
        <v>1282</v>
      </c>
      <c r="D661" s="209" t="s">
        <v>1357</v>
      </c>
      <c r="E661" s="209" t="s">
        <v>1358</v>
      </c>
      <c r="F661" s="220">
        <f>IFERROR(VLOOKUP(A661,'R+S'!$G$2:$J$1600,4,0),0)</f>
        <v>0</v>
      </c>
    </row>
    <row r="662" spans="1:6" x14ac:dyDescent="0.3">
      <c r="A662" s="208">
        <v>53846</v>
      </c>
      <c r="B662" s="208" t="s">
        <v>1361</v>
      </c>
      <c r="C662" s="209" t="s">
        <v>1282</v>
      </c>
      <c r="D662" s="209" t="s">
        <v>1357</v>
      </c>
      <c r="E662" s="209" t="s">
        <v>1358</v>
      </c>
      <c r="F662" s="220">
        <f>IFERROR(VLOOKUP(A662,'R+S'!$G$2:$J$1600,4,0),0)</f>
        <v>0</v>
      </c>
    </row>
    <row r="663" spans="1:6" x14ac:dyDescent="0.3">
      <c r="A663" s="208">
        <v>53969</v>
      </c>
      <c r="B663" s="208" t="s">
        <v>1362</v>
      </c>
      <c r="C663" s="209" t="s">
        <v>1282</v>
      </c>
      <c r="D663" s="209" t="s">
        <v>1357</v>
      </c>
      <c r="E663" s="209" t="s">
        <v>1358</v>
      </c>
      <c r="F663" s="220">
        <f>IFERROR(VLOOKUP(A663,'R+S'!$G$2:$J$1600,4,0),0)</f>
        <v>0</v>
      </c>
    </row>
    <row r="664" spans="1:6" x14ac:dyDescent="0.3">
      <c r="A664" s="208">
        <v>54172</v>
      </c>
      <c r="B664" s="208" t="s">
        <v>1363</v>
      </c>
      <c r="C664" s="209" t="s">
        <v>1282</v>
      </c>
      <c r="D664" s="209" t="s">
        <v>1357</v>
      </c>
      <c r="E664" s="209" t="s">
        <v>1358</v>
      </c>
      <c r="F664" s="220">
        <f>IFERROR(VLOOKUP(A664,'R+S'!$G$2:$J$1600,4,0),0)</f>
        <v>0</v>
      </c>
    </row>
    <row r="665" spans="1:6" x14ac:dyDescent="0.3">
      <c r="A665" s="208">
        <v>433</v>
      </c>
      <c r="B665" s="208" t="s">
        <v>1364</v>
      </c>
      <c r="C665" s="209" t="s">
        <v>1282</v>
      </c>
      <c r="D665" s="209" t="s">
        <v>1357</v>
      </c>
      <c r="E665" s="209" t="s">
        <v>1358</v>
      </c>
      <c r="F665" s="220">
        <f>IFERROR(VLOOKUP(A665,'R+S'!$G$2:$J$1600,4,0),0)</f>
        <v>0</v>
      </c>
    </row>
    <row r="666" spans="1:6" x14ac:dyDescent="0.3">
      <c r="A666" s="208">
        <v>5274</v>
      </c>
      <c r="B666" s="208" t="s">
        <v>1366</v>
      </c>
      <c r="C666" s="209" t="s">
        <v>1282</v>
      </c>
      <c r="D666" s="209" t="s">
        <v>1357</v>
      </c>
      <c r="E666" s="209" t="s">
        <v>1358</v>
      </c>
      <c r="F666" s="220">
        <f>IFERROR(VLOOKUP(A666,'R+S'!$G$2:$J$1600,4,0),0)</f>
        <v>0</v>
      </c>
    </row>
    <row r="667" spans="1:6" x14ac:dyDescent="0.3">
      <c r="A667" s="208">
        <v>53918</v>
      </c>
      <c r="B667" s="208" t="s">
        <v>1367</v>
      </c>
      <c r="C667" s="209" t="s">
        <v>1282</v>
      </c>
      <c r="D667" s="209" t="s">
        <v>1357</v>
      </c>
      <c r="E667" s="209" t="s">
        <v>1358</v>
      </c>
      <c r="F667" s="220">
        <f>IFERROR(VLOOKUP(A667,'R+S'!$G$2:$J$1600,4,0),0)</f>
        <v>0</v>
      </c>
    </row>
    <row r="668" spans="1:6" x14ac:dyDescent="0.3">
      <c r="A668" s="208">
        <v>10493</v>
      </c>
      <c r="B668" s="208" t="s">
        <v>1368</v>
      </c>
      <c r="C668" s="209" t="s">
        <v>1282</v>
      </c>
      <c r="D668" s="209" t="s">
        <v>1369</v>
      </c>
      <c r="E668" s="209" t="s">
        <v>587</v>
      </c>
      <c r="F668" s="220">
        <f>IFERROR(VLOOKUP(A668,'R+S'!$G$2:$J$1600,4,0),0)</f>
        <v>0</v>
      </c>
    </row>
    <row r="669" spans="1:6" x14ac:dyDescent="0.3">
      <c r="A669" s="208">
        <v>1061</v>
      </c>
      <c r="B669" s="208" t="s">
        <v>1370</v>
      </c>
      <c r="C669" s="209" t="s">
        <v>1282</v>
      </c>
      <c r="D669" s="209" t="s">
        <v>1369</v>
      </c>
      <c r="E669" s="209" t="s">
        <v>587</v>
      </c>
      <c r="F669" s="220">
        <f>IFERROR(VLOOKUP(A669,'R+S'!$G$2:$J$1600,4,0),0)</f>
        <v>0</v>
      </c>
    </row>
    <row r="670" spans="1:6" x14ac:dyDescent="0.3">
      <c r="A670" s="208">
        <v>481</v>
      </c>
      <c r="B670" s="208" t="s">
        <v>1371</v>
      </c>
      <c r="C670" s="209" t="s">
        <v>1282</v>
      </c>
      <c r="D670" s="209" t="s">
        <v>1369</v>
      </c>
      <c r="E670" s="209" t="s">
        <v>587</v>
      </c>
      <c r="F670" s="220">
        <f>IFERROR(VLOOKUP(A670,'R+S'!$G$2:$J$1600,4,0),0)</f>
        <v>0</v>
      </c>
    </row>
    <row r="671" spans="1:6" x14ac:dyDescent="0.3">
      <c r="A671" s="208">
        <v>52642</v>
      </c>
      <c r="B671" s="208" t="s">
        <v>1372</v>
      </c>
      <c r="C671" s="209" t="s">
        <v>1282</v>
      </c>
      <c r="D671" s="209" t="s">
        <v>1369</v>
      </c>
      <c r="E671" s="209" t="s">
        <v>587</v>
      </c>
      <c r="F671" s="220">
        <f>IFERROR(VLOOKUP(A671,'R+S'!$G$2:$J$1600,4,0),0)</f>
        <v>0</v>
      </c>
    </row>
    <row r="672" spans="1:6" x14ac:dyDescent="0.3">
      <c r="A672" s="208">
        <v>54146</v>
      </c>
      <c r="B672" s="208" t="s">
        <v>1373</v>
      </c>
      <c r="C672" s="209" t="s">
        <v>1282</v>
      </c>
      <c r="D672" s="209" t="s">
        <v>1369</v>
      </c>
      <c r="E672" s="209" t="s">
        <v>587</v>
      </c>
      <c r="F672" s="220">
        <f>IFERROR(VLOOKUP(A672,'R+S'!$G$2:$J$1600,4,0),0)</f>
        <v>0</v>
      </c>
    </row>
    <row r="673" spans="1:6" x14ac:dyDescent="0.3">
      <c r="A673" s="208">
        <v>5589</v>
      </c>
      <c r="B673" s="208" t="s">
        <v>1374</v>
      </c>
      <c r="C673" s="209" t="s">
        <v>1282</v>
      </c>
      <c r="D673" s="209" t="s">
        <v>1369</v>
      </c>
      <c r="E673" s="209" t="s">
        <v>587</v>
      </c>
      <c r="F673" s="220">
        <f>IFERROR(VLOOKUP(A673,'R+S'!$G$2:$J$1600,4,0),0)</f>
        <v>0</v>
      </c>
    </row>
    <row r="674" spans="1:6" x14ac:dyDescent="0.3">
      <c r="A674" s="208">
        <v>5963</v>
      </c>
      <c r="B674" s="208" t="s">
        <v>1375</v>
      </c>
      <c r="C674" s="209" t="s">
        <v>1282</v>
      </c>
      <c r="D674" s="209" t="s">
        <v>1369</v>
      </c>
      <c r="E674" s="209" t="s">
        <v>587</v>
      </c>
      <c r="F674" s="220">
        <f>IFERROR(VLOOKUP(A674,'R+S'!$G$2:$J$1600,4,0),0)</f>
        <v>0</v>
      </c>
    </row>
    <row r="675" spans="1:6" x14ac:dyDescent="0.3">
      <c r="A675" s="208">
        <v>6016</v>
      </c>
      <c r="B675" s="208" t="s">
        <v>1376</v>
      </c>
      <c r="C675" s="209" t="s">
        <v>1282</v>
      </c>
      <c r="D675" s="209" t="s">
        <v>1369</v>
      </c>
      <c r="E675" s="209" t="s">
        <v>587</v>
      </c>
      <c r="F675" s="220">
        <f>IFERROR(VLOOKUP(A675,'R+S'!$G$2:$J$1600,4,0),0)</f>
        <v>0</v>
      </c>
    </row>
    <row r="676" spans="1:6" x14ac:dyDescent="0.3">
      <c r="A676" s="208">
        <v>6041</v>
      </c>
      <c r="B676" s="208" t="s">
        <v>1377</v>
      </c>
      <c r="C676" s="209" t="s">
        <v>1282</v>
      </c>
      <c r="D676" s="209" t="s">
        <v>1369</v>
      </c>
      <c r="E676" s="209" t="s">
        <v>587</v>
      </c>
      <c r="F676" s="220">
        <f>IFERROR(VLOOKUP(A676,'R+S'!$G$2:$J$1600,4,0),0)</f>
        <v>0</v>
      </c>
    </row>
    <row r="677" spans="1:6" x14ac:dyDescent="0.3">
      <c r="A677" s="208">
        <v>1678</v>
      </c>
      <c r="B677" s="208" t="s">
        <v>1378</v>
      </c>
      <c r="C677" s="209" t="s">
        <v>1282</v>
      </c>
      <c r="D677" s="209" t="s">
        <v>1369</v>
      </c>
      <c r="E677" s="209" t="s">
        <v>587</v>
      </c>
      <c r="F677" s="220">
        <f>IFERROR(VLOOKUP(A677,'R+S'!$G$2:$J$1600,4,0),0)</f>
        <v>0</v>
      </c>
    </row>
    <row r="678" spans="1:6" x14ac:dyDescent="0.3">
      <c r="A678" s="208">
        <v>5266</v>
      </c>
      <c r="B678" s="208" t="s">
        <v>1379</v>
      </c>
      <c r="C678" s="209" t="s">
        <v>1282</v>
      </c>
      <c r="D678" s="209" t="s">
        <v>1369</v>
      </c>
      <c r="E678" s="209" t="s">
        <v>587</v>
      </c>
      <c r="F678" s="220">
        <f>IFERROR(VLOOKUP(A678,'R+S'!$G$2:$J$1600,4,0),0)</f>
        <v>0</v>
      </c>
    </row>
    <row r="679" spans="1:6" x14ac:dyDescent="0.3">
      <c r="A679" s="208">
        <v>54242</v>
      </c>
      <c r="B679" s="208" t="s">
        <v>1380</v>
      </c>
      <c r="C679" s="209" t="s">
        <v>1282</v>
      </c>
      <c r="D679" s="209" t="s">
        <v>1369</v>
      </c>
      <c r="E679" s="209" t="s">
        <v>587</v>
      </c>
      <c r="F679" s="220">
        <f>IFERROR(VLOOKUP(A679,'R+S'!$G$2:$J$1600,4,0),0)</f>
        <v>0</v>
      </c>
    </row>
    <row r="680" spans="1:6" x14ac:dyDescent="0.3">
      <c r="A680" s="208">
        <v>20144</v>
      </c>
      <c r="B680" s="208" t="s">
        <v>1381</v>
      </c>
      <c r="C680" s="209" t="s">
        <v>1282</v>
      </c>
      <c r="D680" s="209" t="s">
        <v>1382</v>
      </c>
      <c r="E680" s="209" t="s">
        <v>246</v>
      </c>
      <c r="F680" s="220">
        <f>IFERROR(VLOOKUP(A680,'R+S'!$G$2:$J$1600,4,0),0)</f>
        <v>0</v>
      </c>
    </row>
    <row r="681" spans="1:6" x14ac:dyDescent="0.3">
      <c r="A681" s="208">
        <v>2245</v>
      </c>
      <c r="B681" s="208" t="s">
        <v>1383</v>
      </c>
      <c r="C681" s="209" t="s">
        <v>1282</v>
      </c>
      <c r="D681" s="209" t="s">
        <v>1382</v>
      </c>
      <c r="E681" s="209" t="s">
        <v>246</v>
      </c>
      <c r="F681" s="220">
        <f>IFERROR(VLOOKUP(A681,'R+S'!$G$2:$J$1600,4,0),0)</f>
        <v>0</v>
      </c>
    </row>
    <row r="682" spans="1:6" x14ac:dyDescent="0.3">
      <c r="A682" s="208">
        <v>42133</v>
      </c>
      <c r="B682" s="208" t="s">
        <v>1384</v>
      </c>
      <c r="C682" s="209" t="s">
        <v>1282</v>
      </c>
      <c r="D682" s="209" t="s">
        <v>1382</v>
      </c>
      <c r="E682" s="209" t="s">
        <v>246</v>
      </c>
      <c r="F682" s="220">
        <f>IFERROR(VLOOKUP(A682,'R+S'!$G$2:$J$1600,4,0),0)</f>
        <v>0</v>
      </c>
    </row>
    <row r="683" spans="1:6" x14ac:dyDescent="0.3">
      <c r="A683" s="208">
        <v>511</v>
      </c>
      <c r="B683" s="208" t="s">
        <v>1385</v>
      </c>
      <c r="C683" s="209" t="s">
        <v>1282</v>
      </c>
      <c r="D683" s="209" t="s">
        <v>1382</v>
      </c>
      <c r="E683" s="209" t="s">
        <v>246</v>
      </c>
      <c r="F683" s="220">
        <f>IFERROR(VLOOKUP(A683,'R+S'!$G$2:$J$1600,4,0),0)</f>
        <v>0</v>
      </c>
    </row>
    <row r="684" spans="1:6" x14ac:dyDescent="0.3">
      <c r="A684" s="208">
        <v>52310</v>
      </c>
      <c r="B684" s="208" t="s">
        <v>1386</v>
      </c>
      <c r="C684" s="209" t="s">
        <v>1282</v>
      </c>
      <c r="D684" s="209" t="s">
        <v>1382</v>
      </c>
      <c r="E684" s="209" t="s">
        <v>246</v>
      </c>
      <c r="F684" s="220">
        <f>IFERROR(VLOOKUP(A684,'R+S'!$G$2:$J$1600,4,0),0)</f>
        <v>0</v>
      </c>
    </row>
    <row r="685" spans="1:6" x14ac:dyDescent="0.3">
      <c r="A685" s="208">
        <v>53176</v>
      </c>
      <c r="B685" s="208" t="s">
        <v>1388</v>
      </c>
      <c r="C685" s="209" t="s">
        <v>1282</v>
      </c>
      <c r="D685" s="209" t="s">
        <v>1382</v>
      </c>
      <c r="E685" s="209" t="s">
        <v>246</v>
      </c>
      <c r="F685" s="220">
        <f>IFERROR(VLOOKUP(A685,'R+S'!$G$2:$J$1600,4,0),0)</f>
        <v>0</v>
      </c>
    </row>
    <row r="686" spans="1:6" x14ac:dyDescent="0.3">
      <c r="A686" s="208">
        <v>53431</v>
      </c>
      <c r="B686" s="208" t="s">
        <v>1389</v>
      </c>
      <c r="C686" s="209" t="s">
        <v>1282</v>
      </c>
      <c r="D686" s="209" t="s">
        <v>1382</v>
      </c>
      <c r="E686" s="209" t="s">
        <v>246</v>
      </c>
      <c r="F686" s="220">
        <f>IFERROR(VLOOKUP(A686,'R+S'!$G$2:$J$1600,4,0),0)</f>
        <v>0</v>
      </c>
    </row>
    <row r="687" spans="1:6" x14ac:dyDescent="0.3">
      <c r="A687" s="208">
        <v>53593</v>
      </c>
      <c r="B687" s="208" t="s">
        <v>1390</v>
      </c>
      <c r="C687" s="209" t="s">
        <v>1282</v>
      </c>
      <c r="D687" s="209" t="s">
        <v>1382</v>
      </c>
      <c r="E687" s="209" t="s">
        <v>246</v>
      </c>
      <c r="F687" s="220">
        <f>IFERROR(VLOOKUP(A687,'R+S'!$G$2:$J$1600,4,0),0)</f>
        <v>0</v>
      </c>
    </row>
    <row r="688" spans="1:6" x14ac:dyDescent="0.3">
      <c r="A688" s="208">
        <v>53862</v>
      </c>
      <c r="B688" s="208" t="s">
        <v>1391</v>
      </c>
      <c r="C688" s="209" t="s">
        <v>1282</v>
      </c>
      <c r="D688" s="209" t="s">
        <v>1382</v>
      </c>
      <c r="E688" s="209" t="s">
        <v>246</v>
      </c>
      <c r="F688" s="220">
        <f>IFERROR(VLOOKUP(A688,'R+S'!$G$2:$J$1600,4,0),0)</f>
        <v>0</v>
      </c>
    </row>
    <row r="689" spans="1:6" x14ac:dyDescent="0.3">
      <c r="A689" s="208">
        <v>53990</v>
      </c>
      <c r="B689" s="208" t="s">
        <v>1392</v>
      </c>
      <c r="C689" s="209" t="s">
        <v>1282</v>
      </c>
      <c r="D689" s="209" t="s">
        <v>1382</v>
      </c>
      <c r="E689" s="209" t="s">
        <v>246</v>
      </c>
      <c r="F689" s="220">
        <f>IFERROR(VLOOKUP(A689,'R+S'!$G$2:$J$1600,4,0),0)</f>
        <v>0</v>
      </c>
    </row>
    <row r="690" spans="1:6" x14ac:dyDescent="0.3">
      <c r="A690" s="208">
        <v>7254</v>
      </c>
      <c r="B690" s="208" t="s">
        <v>1393</v>
      </c>
      <c r="C690" s="209" t="s">
        <v>1282</v>
      </c>
      <c r="D690" s="209" t="s">
        <v>1382</v>
      </c>
      <c r="E690" s="209" t="s">
        <v>246</v>
      </c>
      <c r="F690" s="220">
        <f>IFERROR(VLOOKUP(A690,'R+S'!$G$2:$J$1600,4,0),0)</f>
        <v>0</v>
      </c>
    </row>
    <row r="691" spans="1:6" x14ac:dyDescent="0.3">
      <c r="A691" s="208">
        <v>53406</v>
      </c>
      <c r="B691" s="208" t="s">
        <v>1394</v>
      </c>
      <c r="C691" s="209" t="s">
        <v>1282</v>
      </c>
      <c r="D691" s="209" t="s">
        <v>1382</v>
      </c>
      <c r="E691" s="209" t="s">
        <v>246</v>
      </c>
      <c r="F691" s="220">
        <f>IFERROR(VLOOKUP(A691,'R+S'!$G$2:$J$1600,4,0),0)</f>
        <v>0</v>
      </c>
    </row>
    <row r="692" spans="1:6" x14ac:dyDescent="0.3">
      <c r="A692" s="208">
        <v>19064</v>
      </c>
      <c r="B692" s="208" t="s">
        <v>1395</v>
      </c>
      <c r="C692" s="209" t="s">
        <v>1282</v>
      </c>
      <c r="D692" s="209" t="s">
        <v>1396</v>
      </c>
      <c r="E692" s="209" t="s">
        <v>247</v>
      </c>
      <c r="F692" s="220">
        <f>IFERROR(VLOOKUP(A692,'R+S'!$G$2:$J$1600,4,0),0)</f>
        <v>0</v>
      </c>
    </row>
    <row r="693" spans="1:6" x14ac:dyDescent="0.3">
      <c r="A693" s="208">
        <v>530</v>
      </c>
      <c r="B693" s="208" t="s">
        <v>1397</v>
      </c>
      <c r="C693" s="209" t="s">
        <v>1282</v>
      </c>
      <c r="D693" s="209" t="s">
        <v>1396</v>
      </c>
      <c r="E693" s="209" t="s">
        <v>247</v>
      </c>
      <c r="F693" s="220">
        <f>IFERROR(VLOOKUP(A693,'R+S'!$G$2:$J$1600,4,0),0)</f>
        <v>0</v>
      </c>
    </row>
    <row r="694" spans="1:6" x14ac:dyDescent="0.3">
      <c r="A694" s="208">
        <v>53665</v>
      </c>
      <c r="B694" s="208" t="s">
        <v>1398</v>
      </c>
      <c r="C694" s="209" t="s">
        <v>1282</v>
      </c>
      <c r="D694" s="209" t="s">
        <v>1396</v>
      </c>
      <c r="E694" s="209" t="s">
        <v>247</v>
      </c>
      <c r="F694" s="220">
        <f>IFERROR(VLOOKUP(A694,'R+S'!$G$2:$J$1600,4,0),0)</f>
        <v>0</v>
      </c>
    </row>
    <row r="695" spans="1:6" x14ac:dyDescent="0.3">
      <c r="A695" s="208">
        <v>54083</v>
      </c>
      <c r="B695" s="208" t="s">
        <v>1399</v>
      </c>
      <c r="C695" s="209" t="s">
        <v>1282</v>
      </c>
      <c r="D695" s="209" t="s">
        <v>1396</v>
      </c>
      <c r="E695" s="209" t="s">
        <v>247</v>
      </c>
      <c r="F695" s="220">
        <f>IFERROR(VLOOKUP(A695,'R+S'!$G$2:$J$1600,4,0),0)</f>
        <v>0</v>
      </c>
    </row>
    <row r="696" spans="1:6" x14ac:dyDescent="0.3">
      <c r="A696" s="208">
        <v>6154</v>
      </c>
      <c r="B696" s="208" t="s">
        <v>1401</v>
      </c>
      <c r="C696" s="209" t="s">
        <v>1282</v>
      </c>
      <c r="D696" s="209" t="s">
        <v>1396</v>
      </c>
      <c r="E696" s="209" t="s">
        <v>247</v>
      </c>
      <c r="F696" s="220">
        <f>IFERROR(VLOOKUP(A696,'R+S'!$G$2:$J$1600,4,0),0)</f>
        <v>0</v>
      </c>
    </row>
    <row r="697" spans="1:6" x14ac:dyDescent="0.3">
      <c r="A697" s="208">
        <v>6183</v>
      </c>
      <c r="B697" s="208" t="s">
        <v>1402</v>
      </c>
      <c r="C697" s="209" t="s">
        <v>1282</v>
      </c>
      <c r="D697" s="209" t="s">
        <v>1396</v>
      </c>
      <c r="E697" s="209" t="s">
        <v>247</v>
      </c>
      <c r="F697" s="220">
        <f>IFERROR(VLOOKUP(A697,'R+S'!$G$2:$J$1600,4,0),0)</f>
        <v>0</v>
      </c>
    </row>
    <row r="698" spans="1:6" x14ac:dyDescent="0.3">
      <c r="A698" s="208">
        <v>7895</v>
      </c>
      <c r="B698" s="208" t="s">
        <v>1403</v>
      </c>
      <c r="C698" s="209" t="s">
        <v>1282</v>
      </c>
      <c r="D698" s="209" t="s">
        <v>1396</v>
      </c>
      <c r="E698" s="209" t="s">
        <v>247</v>
      </c>
      <c r="F698" s="220">
        <f>IFERROR(VLOOKUP(A698,'R+S'!$G$2:$J$1600,4,0),0)</f>
        <v>0</v>
      </c>
    </row>
    <row r="699" spans="1:6" x14ac:dyDescent="0.3">
      <c r="A699" s="208">
        <v>7978</v>
      </c>
      <c r="B699" s="208" t="s">
        <v>1404</v>
      </c>
      <c r="C699" s="209" t="s">
        <v>1282</v>
      </c>
      <c r="D699" s="209" t="s">
        <v>1396</v>
      </c>
      <c r="E699" s="209" t="s">
        <v>247</v>
      </c>
      <c r="F699" s="220">
        <f>IFERROR(VLOOKUP(A699,'R+S'!$G$2:$J$1600,4,0),0)</f>
        <v>0</v>
      </c>
    </row>
    <row r="700" spans="1:6" x14ac:dyDescent="0.3">
      <c r="A700" s="208">
        <v>52423</v>
      </c>
      <c r="B700" s="208" t="s">
        <v>1405</v>
      </c>
      <c r="C700" s="209" t="s">
        <v>1282</v>
      </c>
      <c r="D700" s="209" t="s">
        <v>1396</v>
      </c>
      <c r="E700" s="209" t="s">
        <v>247</v>
      </c>
      <c r="F700" s="220">
        <f>IFERROR(VLOOKUP(A700,'R+S'!$G$2:$J$1600,4,0),0)</f>
        <v>0</v>
      </c>
    </row>
    <row r="701" spans="1:6" x14ac:dyDescent="0.3">
      <c r="A701" s="208">
        <v>53917</v>
      </c>
      <c r="B701" s="208" t="s">
        <v>1409</v>
      </c>
      <c r="C701" s="209" t="s">
        <v>1282</v>
      </c>
      <c r="D701" s="209" t="s">
        <v>1407</v>
      </c>
      <c r="E701" s="209" t="s">
        <v>588</v>
      </c>
      <c r="F701" s="220">
        <f>IFERROR(VLOOKUP(A701,'R+S'!$G$2:$J$1600,4,0),0)</f>
        <v>0</v>
      </c>
    </row>
    <row r="702" spans="1:6" x14ac:dyDescent="0.3">
      <c r="A702" s="208">
        <v>54147</v>
      </c>
      <c r="B702" s="208" t="s">
        <v>1410</v>
      </c>
      <c r="C702" s="209" t="s">
        <v>1282</v>
      </c>
      <c r="D702" s="209" t="s">
        <v>1407</v>
      </c>
      <c r="E702" s="209" t="s">
        <v>588</v>
      </c>
      <c r="F702" s="220">
        <f>IFERROR(VLOOKUP(A702,'R+S'!$G$2:$J$1600,4,0),0)</f>
        <v>0</v>
      </c>
    </row>
    <row r="703" spans="1:6" x14ac:dyDescent="0.3">
      <c r="A703" s="208">
        <v>55010</v>
      </c>
      <c r="B703" s="208" t="s">
        <v>1411</v>
      </c>
      <c r="C703" s="209" t="s">
        <v>1282</v>
      </c>
      <c r="D703" s="209" t="s">
        <v>1407</v>
      </c>
      <c r="E703" s="209" t="s">
        <v>588</v>
      </c>
      <c r="F703" s="220">
        <f>IFERROR(VLOOKUP(A703,'R+S'!$G$2:$J$1600,4,0),0)</f>
        <v>0</v>
      </c>
    </row>
    <row r="704" spans="1:6" x14ac:dyDescent="0.3">
      <c r="A704" s="208">
        <v>5503</v>
      </c>
      <c r="B704" s="208" t="s">
        <v>1412</v>
      </c>
      <c r="C704" s="209" t="s">
        <v>1282</v>
      </c>
      <c r="D704" s="209" t="s">
        <v>1407</v>
      </c>
      <c r="E704" s="209" t="s">
        <v>588</v>
      </c>
      <c r="F704" s="220">
        <f>IFERROR(VLOOKUP(A704,'R+S'!$G$2:$J$1600,4,0),0)</f>
        <v>0</v>
      </c>
    </row>
    <row r="705" spans="1:6" x14ac:dyDescent="0.3">
      <c r="A705" s="208">
        <v>9020</v>
      </c>
      <c r="B705" s="208" t="s">
        <v>1413</v>
      </c>
      <c r="C705" s="209" t="s">
        <v>1282</v>
      </c>
      <c r="D705" s="209" t="s">
        <v>1407</v>
      </c>
      <c r="E705" s="209" t="s">
        <v>588</v>
      </c>
      <c r="F705" s="220">
        <f>IFERROR(VLOOKUP(A705,'R+S'!$G$2:$J$1600,4,0),0)</f>
        <v>0</v>
      </c>
    </row>
    <row r="706" spans="1:6" x14ac:dyDescent="0.3">
      <c r="A706" s="208">
        <v>9318</v>
      </c>
      <c r="B706" s="208" t="s">
        <v>1414</v>
      </c>
      <c r="C706" s="209" t="s">
        <v>1282</v>
      </c>
      <c r="D706" s="209" t="s">
        <v>1407</v>
      </c>
      <c r="E706" s="209" t="s">
        <v>588</v>
      </c>
      <c r="F706" s="220">
        <f>IFERROR(VLOOKUP(A706,'R+S'!$G$2:$J$1600,4,0),0)</f>
        <v>0</v>
      </c>
    </row>
    <row r="707" spans="1:6" x14ac:dyDescent="0.3">
      <c r="A707" s="208">
        <v>6243</v>
      </c>
      <c r="B707" s="208" t="s">
        <v>1417</v>
      </c>
      <c r="C707" s="209" t="s">
        <v>1282</v>
      </c>
      <c r="D707" s="209" t="s">
        <v>1407</v>
      </c>
      <c r="E707" s="209" t="s">
        <v>588</v>
      </c>
      <c r="F707" s="220">
        <f>IFERROR(VLOOKUP(A707,'R+S'!$G$2:$J$1600,4,0),0)</f>
        <v>0</v>
      </c>
    </row>
    <row r="708" spans="1:6" x14ac:dyDescent="0.3">
      <c r="A708" s="208">
        <v>50055</v>
      </c>
      <c r="B708" s="208" t="s">
        <v>1419</v>
      </c>
      <c r="C708" s="209" t="s">
        <v>1420</v>
      </c>
      <c r="D708" s="209" t="s">
        <v>778</v>
      </c>
      <c r="E708" s="209" t="s">
        <v>251</v>
      </c>
      <c r="F708" s="220">
        <f>IFERROR(VLOOKUP(A708,'R+S'!$G$2:$J$1600,4,0),0)</f>
        <v>0</v>
      </c>
    </row>
    <row r="709" spans="1:6" x14ac:dyDescent="0.3">
      <c r="A709" s="208">
        <v>5111</v>
      </c>
      <c r="B709" s="208" t="s">
        <v>1421</v>
      </c>
      <c r="C709" s="209" t="s">
        <v>1420</v>
      </c>
      <c r="D709" s="209" t="s">
        <v>778</v>
      </c>
      <c r="E709" s="209" t="s">
        <v>251</v>
      </c>
      <c r="F709" s="220">
        <f>IFERROR(VLOOKUP(A709,'R+S'!$G$2:$J$1600,4,0),0)</f>
        <v>0</v>
      </c>
    </row>
    <row r="710" spans="1:6" x14ac:dyDescent="0.3">
      <c r="A710" s="208">
        <v>53804</v>
      </c>
      <c r="B710" s="208" t="s">
        <v>1423</v>
      </c>
      <c r="C710" s="209" t="s">
        <v>1420</v>
      </c>
      <c r="D710" s="209" t="s">
        <v>778</v>
      </c>
      <c r="E710" s="209" t="s">
        <v>251</v>
      </c>
      <c r="F710" s="220">
        <f>IFERROR(VLOOKUP(A710,'R+S'!$G$2:$J$1600,4,0),0)</f>
        <v>0</v>
      </c>
    </row>
    <row r="711" spans="1:6" x14ac:dyDescent="0.3">
      <c r="A711" s="208">
        <v>58902</v>
      </c>
      <c r="B711" s="208" t="s">
        <v>1424</v>
      </c>
      <c r="C711" s="209" t="s">
        <v>1420</v>
      </c>
      <c r="D711" s="209" t="s">
        <v>778</v>
      </c>
      <c r="E711" s="209" t="s">
        <v>251</v>
      </c>
      <c r="F711" s="220">
        <f>IFERROR(VLOOKUP(A711,'R+S'!$G$2:$J$1600,4,0),0)</f>
        <v>0</v>
      </c>
    </row>
    <row r="712" spans="1:6" x14ac:dyDescent="0.3">
      <c r="A712" s="208">
        <v>7088</v>
      </c>
      <c r="B712" s="208" t="s">
        <v>1425</v>
      </c>
      <c r="C712" s="209" t="s">
        <v>1420</v>
      </c>
      <c r="D712" s="209" t="s">
        <v>778</v>
      </c>
      <c r="E712" s="209" t="s">
        <v>251</v>
      </c>
      <c r="F712" s="220">
        <f>IFERROR(VLOOKUP(A712,'R+S'!$G$2:$J$1600,4,0),0)</f>
        <v>0</v>
      </c>
    </row>
    <row r="713" spans="1:6" x14ac:dyDescent="0.3">
      <c r="A713" s="208">
        <v>436</v>
      </c>
      <c r="B713" s="208" t="s">
        <v>1426</v>
      </c>
      <c r="C713" s="209" t="s">
        <v>1420</v>
      </c>
      <c r="D713" s="209" t="s">
        <v>778</v>
      </c>
      <c r="E713" s="209" t="s">
        <v>251</v>
      </c>
      <c r="F713" s="220">
        <f>IFERROR(VLOOKUP(A713,'R+S'!$G$2:$J$1600,4,0),0)</f>
        <v>0</v>
      </c>
    </row>
    <row r="714" spans="1:6" x14ac:dyDescent="0.3">
      <c r="A714" s="208">
        <v>5177</v>
      </c>
      <c r="B714" s="208" t="s">
        <v>1427</v>
      </c>
      <c r="C714" s="209" t="s">
        <v>1420</v>
      </c>
      <c r="D714" s="209" t="s">
        <v>778</v>
      </c>
      <c r="E714" s="209" t="s">
        <v>251</v>
      </c>
      <c r="F714" s="220">
        <f>IFERROR(VLOOKUP(A714,'R+S'!$G$2:$J$1600,4,0),0)</f>
        <v>0</v>
      </c>
    </row>
    <row r="715" spans="1:6" x14ac:dyDescent="0.3">
      <c r="A715" s="208">
        <v>53389</v>
      </c>
      <c r="B715" s="208" t="s">
        <v>1428</v>
      </c>
      <c r="C715" s="209" t="s">
        <v>1420</v>
      </c>
      <c r="D715" s="209" t="s">
        <v>778</v>
      </c>
      <c r="E715" s="209" t="s">
        <v>251</v>
      </c>
      <c r="F715" s="220">
        <f>IFERROR(VLOOKUP(A715,'R+S'!$G$2:$J$1600,4,0),0)</f>
        <v>0</v>
      </c>
    </row>
    <row r="716" spans="1:6" x14ac:dyDescent="0.3">
      <c r="A716" s="208">
        <v>5549</v>
      </c>
      <c r="B716" s="208" t="s">
        <v>1429</v>
      </c>
      <c r="C716" s="209" t="s">
        <v>1420</v>
      </c>
      <c r="D716" s="209" t="s">
        <v>778</v>
      </c>
      <c r="E716" s="209" t="s">
        <v>251</v>
      </c>
      <c r="F716" s="220">
        <f>IFERROR(VLOOKUP(A716,'R+S'!$G$2:$J$1600,4,0),0)</f>
        <v>0</v>
      </c>
    </row>
    <row r="717" spans="1:6" x14ac:dyDescent="0.3">
      <c r="A717" s="208">
        <v>53956</v>
      </c>
      <c r="B717" s="208" t="s">
        <v>1430</v>
      </c>
      <c r="C717" s="209" t="s">
        <v>1420</v>
      </c>
      <c r="D717" s="209" t="s">
        <v>1431</v>
      </c>
      <c r="E717" s="209" t="s">
        <v>254</v>
      </c>
      <c r="F717" s="220">
        <f>IFERROR(VLOOKUP(A717,'R+S'!$G$2:$J$1600,4,0),0)</f>
        <v>0</v>
      </c>
    </row>
    <row r="718" spans="1:6" x14ac:dyDescent="0.3">
      <c r="A718" s="208">
        <v>7117</v>
      </c>
      <c r="B718" s="208" t="s">
        <v>1432</v>
      </c>
      <c r="C718" s="209" t="s">
        <v>1420</v>
      </c>
      <c r="D718" s="209" t="s">
        <v>1431</v>
      </c>
      <c r="E718" s="209" t="s">
        <v>254</v>
      </c>
      <c r="F718" s="220">
        <f>IFERROR(VLOOKUP(A718,'R+S'!$G$2:$J$1600,4,0),0)</f>
        <v>0</v>
      </c>
    </row>
    <row r="719" spans="1:6" x14ac:dyDescent="0.3">
      <c r="A719" s="208">
        <v>7527</v>
      </c>
      <c r="B719" s="208" t="s">
        <v>1433</v>
      </c>
      <c r="C719" s="209" t="s">
        <v>1420</v>
      </c>
      <c r="D719" s="209" t="s">
        <v>1431</v>
      </c>
      <c r="E719" s="209" t="s">
        <v>254</v>
      </c>
      <c r="F719" s="220">
        <f>IFERROR(VLOOKUP(A719,'R+S'!$G$2:$J$1600,4,0),0)</f>
        <v>0</v>
      </c>
    </row>
    <row r="720" spans="1:6" x14ac:dyDescent="0.3">
      <c r="A720" s="208">
        <v>19348</v>
      </c>
      <c r="B720" s="208" t="s">
        <v>1434</v>
      </c>
      <c r="C720" s="209" t="s">
        <v>1420</v>
      </c>
      <c r="D720" s="209" t="s">
        <v>1431</v>
      </c>
      <c r="E720" s="209" t="s">
        <v>254</v>
      </c>
      <c r="F720" s="220">
        <f>IFERROR(VLOOKUP(A720,'R+S'!$G$2:$J$1600,4,0),0)</f>
        <v>0</v>
      </c>
    </row>
    <row r="721" spans="1:6" x14ac:dyDescent="0.3">
      <c r="A721" s="208">
        <v>43007</v>
      </c>
      <c r="B721" s="208" t="s">
        <v>1435</v>
      </c>
      <c r="C721" s="209" t="s">
        <v>1420</v>
      </c>
      <c r="D721" s="209" t="s">
        <v>1431</v>
      </c>
      <c r="E721" s="209" t="s">
        <v>254</v>
      </c>
      <c r="F721" s="220">
        <f>IFERROR(VLOOKUP(A721,'R+S'!$G$2:$J$1600,4,0),0)</f>
        <v>0</v>
      </c>
    </row>
    <row r="722" spans="1:6" x14ac:dyDescent="0.3">
      <c r="A722" s="208">
        <v>52656</v>
      </c>
      <c r="B722" s="208" t="s">
        <v>1436</v>
      </c>
      <c r="C722" s="209" t="s">
        <v>1420</v>
      </c>
      <c r="D722" s="209" t="s">
        <v>1431</v>
      </c>
      <c r="E722" s="209" t="s">
        <v>254</v>
      </c>
      <c r="F722" s="220">
        <f>IFERROR(VLOOKUP(A722,'R+S'!$G$2:$J$1600,4,0),0)</f>
        <v>0</v>
      </c>
    </row>
    <row r="723" spans="1:6" x14ac:dyDescent="0.3">
      <c r="A723" s="208">
        <v>2629</v>
      </c>
      <c r="B723" s="208" t="s">
        <v>1438</v>
      </c>
      <c r="C723" s="209" t="s">
        <v>1420</v>
      </c>
      <c r="D723" s="209" t="s">
        <v>1431</v>
      </c>
      <c r="E723" s="209" t="s">
        <v>254</v>
      </c>
      <c r="F723" s="220">
        <f>IFERROR(VLOOKUP(A723,'R+S'!$G$2:$J$1600,4,0),0)</f>
        <v>0</v>
      </c>
    </row>
    <row r="724" spans="1:6" x14ac:dyDescent="0.3">
      <c r="A724" s="208">
        <v>27039</v>
      </c>
      <c r="B724" s="208" t="s">
        <v>1439</v>
      </c>
      <c r="C724" s="209" t="s">
        <v>1420</v>
      </c>
      <c r="D724" s="209" t="s">
        <v>1431</v>
      </c>
      <c r="E724" s="209" t="s">
        <v>254</v>
      </c>
      <c r="F724" s="220">
        <f>IFERROR(VLOOKUP(A724,'R+S'!$G$2:$J$1600,4,0),0)</f>
        <v>0</v>
      </c>
    </row>
    <row r="725" spans="1:6" x14ac:dyDescent="0.3">
      <c r="A725" s="208">
        <v>556</v>
      </c>
      <c r="B725" s="208" t="s">
        <v>1440</v>
      </c>
      <c r="C725" s="209" t="s">
        <v>1420</v>
      </c>
      <c r="D725" s="209" t="s">
        <v>1431</v>
      </c>
      <c r="E725" s="209" t="s">
        <v>254</v>
      </c>
      <c r="F725" s="220">
        <f>IFERROR(VLOOKUP(A725,'R+S'!$G$2:$J$1600,4,0),0)</f>
        <v>0</v>
      </c>
    </row>
    <row r="726" spans="1:6" x14ac:dyDescent="0.3">
      <c r="A726" s="208">
        <v>9420</v>
      </c>
      <c r="B726" s="208" t="s">
        <v>1441</v>
      </c>
      <c r="C726" s="209" t="s">
        <v>1420</v>
      </c>
      <c r="D726" s="209" t="s">
        <v>1431</v>
      </c>
      <c r="E726" s="209" t="s">
        <v>254</v>
      </c>
      <c r="F726" s="220">
        <f>IFERROR(VLOOKUP(A726,'R+S'!$G$2:$J$1600,4,0),0)</f>
        <v>0</v>
      </c>
    </row>
    <row r="727" spans="1:6" x14ac:dyDescent="0.3">
      <c r="A727" s="208">
        <v>2874</v>
      </c>
      <c r="B727" s="208" t="s">
        <v>1444</v>
      </c>
      <c r="C727" s="209" t="s">
        <v>1420</v>
      </c>
      <c r="D727" s="209" t="s">
        <v>1443</v>
      </c>
      <c r="E727" s="209" t="s">
        <v>562</v>
      </c>
      <c r="F727" s="220">
        <f>IFERROR(VLOOKUP(A727,'R+S'!$G$2:$J$1600,4,0),0)</f>
        <v>0</v>
      </c>
    </row>
    <row r="728" spans="1:6" x14ac:dyDescent="0.3">
      <c r="A728" s="208">
        <v>39010</v>
      </c>
      <c r="B728" s="208" t="s">
        <v>1445</v>
      </c>
      <c r="C728" s="209" t="s">
        <v>1420</v>
      </c>
      <c r="D728" s="209" t="s">
        <v>1443</v>
      </c>
      <c r="E728" s="209" t="s">
        <v>562</v>
      </c>
      <c r="F728" s="220">
        <f>IFERROR(VLOOKUP(A728,'R+S'!$G$2:$J$1600,4,0),0)</f>
        <v>0</v>
      </c>
    </row>
    <row r="729" spans="1:6" x14ac:dyDescent="0.3">
      <c r="A729" s="208">
        <v>52197</v>
      </c>
      <c r="B729" s="208" t="s">
        <v>1446</v>
      </c>
      <c r="C729" s="209" t="s">
        <v>1420</v>
      </c>
      <c r="D729" s="209" t="s">
        <v>1443</v>
      </c>
      <c r="E729" s="209" t="s">
        <v>562</v>
      </c>
      <c r="F729" s="220">
        <f>IFERROR(VLOOKUP(A729,'R+S'!$G$2:$J$1600,4,0),0)</f>
        <v>0</v>
      </c>
    </row>
    <row r="730" spans="1:6" x14ac:dyDescent="0.3">
      <c r="A730" s="208">
        <v>528</v>
      </c>
      <c r="B730" s="208" t="s">
        <v>1447</v>
      </c>
      <c r="C730" s="209" t="s">
        <v>1420</v>
      </c>
      <c r="D730" s="209" t="s">
        <v>1443</v>
      </c>
      <c r="E730" s="209" t="s">
        <v>562</v>
      </c>
      <c r="F730" s="220">
        <f>IFERROR(VLOOKUP(A730,'R+S'!$G$2:$J$1600,4,0),0)</f>
        <v>0</v>
      </c>
    </row>
    <row r="731" spans="1:6" x14ac:dyDescent="0.3">
      <c r="A731" s="208">
        <v>53734</v>
      </c>
      <c r="B731" s="208" t="s">
        <v>1448</v>
      </c>
      <c r="C731" s="209" t="s">
        <v>1420</v>
      </c>
      <c r="D731" s="209" t="s">
        <v>1443</v>
      </c>
      <c r="E731" s="209" t="s">
        <v>562</v>
      </c>
      <c r="F731" s="220">
        <f>IFERROR(VLOOKUP(A731,'R+S'!$G$2:$J$1600,4,0),0)</f>
        <v>0</v>
      </c>
    </row>
    <row r="732" spans="1:6" x14ac:dyDescent="0.3">
      <c r="A732" s="208">
        <v>54125</v>
      </c>
      <c r="B732" s="208" t="s">
        <v>1449</v>
      </c>
      <c r="C732" s="209" t="s">
        <v>1420</v>
      </c>
      <c r="D732" s="209" t="s">
        <v>1443</v>
      </c>
      <c r="E732" s="209" t="s">
        <v>562</v>
      </c>
      <c r="F732" s="220">
        <f>IFERROR(VLOOKUP(A732,'R+S'!$G$2:$J$1600,4,0),0)</f>
        <v>0</v>
      </c>
    </row>
    <row r="733" spans="1:6" x14ac:dyDescent="0.3">
      <c r="A733" s="208">
        <v>54218</v>
      </c>
      <c r="B733" s="208" t="s">
        <v>1450</v>
      </c>
      <c r="C733" s="209" t="s">
        <v>1420</v>
      </c>
      <c r="D733" s="209" t="s">
        <v>1443</v>
      </c>
      <c r="E733" s="209" t="s">
        <v>562</v>
      </c>
      <c r="F733" s="220">
        <f>IFERROR(VLOOKUP(A733,'R+S'!$G$2:$J$1600,4,0),0)</f>
        <v>0</v>
      </c>
    </row>
    <row r="734" spans="1:6" x14ac:dyDescent="0.3">
      <c r="A734" s="208">
        <v>6375</v>
      </c>
      <c r="B734" s="208" t="s">
        <v>1451</v>
      </c>
      <c r="C734" s="209" t="s">
        <v>1420</v>
      </c>
      <c r="D734" s="209" t="s">
        <v>1443</v>
      </c>
      <c r="E734" s="209" t="s">
        <v>562</v>
      </c>
      <c r="F734" s="220">
        <f>IFERROR(VLOOKUP(A734,'R+S'!$G$2:$J$1600,4,0),0)</f>
        <v>0</v>
      </c>
    </row>
    <row r="735" spans="1:6" x14ac:dyDescent="0.3">
      <c r="A735" s="208">
        <v>7482</v>
      </c>
      <c r="B735" s="208" t="s">
        <v>1452</v>
      </c>
      <c r="C735" s="209" t="s">
        <v>1420</v>
      </c>
      <c r="D735" s="209" t="s">
        <v>1443</v>
      </c>
      <c r="E735" s="209" t="s">
        <v>562</v>
      </c>
      <c r="F735" s="220">
        <f>IFERROR(VLOOKUP(A735,'R+S'!$G$2:$J$1600,4,0),0)</f>
        <v>0</v>
      </c>
    </row>
    <row r="736" spans="1:6" x14ac:dyDescent="0.3">
      <c r="A736" s="208">
        <v>7925</v>
      </c>
      <c r="B736" s="208" t="s">
        <v>1453</v>
      </c>
      <c r="C736" s="209" t="s">
        <v>1420</v>
      </c>
      <c r="D736" s="209" t="s">
        <v>1443</v>
      </c>
      <c r="E736" s="209" t="s">
        <v>562</v>
      </c>
      <c r="F736" s="220">
        <f>IFERROR(VLOOKUP(A736,'R+S'!$G$2:$J$1600,4,0),0)</f>
        <v>0</v>
      </c>
    </row>
    <row r="737" spans="1:6" x14ac:dyDescent="0.3">
      <c r="A737" s="208">
        <v>1622</v>
      </c>
      <c r="B737" s="208" t="s">
        <v>1454</v>
      </c>
      <c r="C737" s="209" t="s">
        <v>1420</v>
      </c>
      <c r="D737" s="209" t="s">
        <v>1455</v>
      </c>
      <c r="E737" s="209" t="s">
        <v>256</v>
      </c>
      <c r="F737" s="220">
        <f>IFERROR(VLOOKUP(A737,'R+S'!$G$2:$J$1600,4,0),0)</f>
        <v>0</v>
      </c>
    </row>
    <row r="738" spans="1:6" x14ac:dyDescent="0.3">
      <c r="A738" s="208">
        <v>3842</v>
      </c>
      <c r="B738" s="208" t="s">
        <v>1456</v>
      </c>
      <c r="C738" s="209" t="s">
        <v>1420</v>
      </c>
      <c r="D738" s="209" t="s">
        <v>1455</v>
      </c>
      <c r="E738" s="209" t="s">
        <v>256</v>
      </c>
      <c r="F738" s="220">
        <f>IFERROR(VLOOKUP(A738,'R+S'!$G$2:$J$1600,4,0),0)</f>
        <v>0</v>
      </c>
    </row>
    <row r="739" spans="1:6" x14ac:dyDescent="0.3">
      <c r="A739" s="208">
        <v>50081</v>
      </c>
      <c r="B739" s="208" t="s">
        <v>1457</v>
      </c>
      <c r="C739" s="209" t="s">
        <v>1420</v>
      </c>
      <c r="D739" s="209" t="s">
        <v>1455</v>
      </c>
      <c r="E739" s="209" t="s">
        <v>256</v>
      </c>
      <c r="F739" s="220">
        <f>IFERROR(VLOOKUP(A739,'R+S'!$G$2:$J$1600,4,0),0)</f>
        <v>0</v>
      </c>
    </row>
    <row r="740" spans="1:6" x14ac:dyDescent="0.3">
      <c r="A740" s="208">
        <v>52660</v>
      </c>
      <c r="B740" s="208" t="s">
        <v>1458</v>
      </c>
      <c r="C740" s="209" t="s">
        <v>1420</v>
      </c>
      <c r="D740" s="209" t="s">
        <v>1455</v>
      </c>
      <c r="E740" s="209" t="s">
        <v>256</v>
      </c>
      <c r="F740" s="220">
        <f>IFERROR(VLOOKUP(A740,'R+S'!$G$2:$J$1600,4,0),0)</f>
        <v>0</v>
      </c>
    </row>
    <row r="741" spans="1:6" x14ac:dyDescent="0.3">
      <c r="A741" s="208">
        <v>52630</v>
      </c>
      <c r="B741" s="208" t="s">
        <v>1459</v>
      </c>
      <c r="C741" s="209" t="s">
        <v>1420</v>
      </c>
      <c r="D741" s="209" t="s">
        <v>1455</v>
      </c>
      <c r="E741" s="209" t="s">
        <v>256</v>
      </c>
      <c r="F741" s="220">
        <f>IFERROR(VLOOKUP(A741,'R+S'!$G$2:$J$1600,4,0),0)</f>
        <v>0</v>
      </c>
    </row>
    <row r="742" spans="1:6" x14ac:dyDescent="0.3">
      <c r="A742" s="208">
        <v>52697</v>
      </c>
      <c r="B742" s="208" t="s">
        <v>1460</v>
      </c>
      <c r="C742" s="209" t="s">
        <v>1420</v>
      </c>
      <c r="D742" s="209" t="s">
        <v>1455</v>
      </c>
      <c r="E742" s="209" t="s">
        <v>256</v>
      </c>
      <c r="F742" s="220">
        <f>IFERROR(VLOOKUP(A742,'R+S'!$G$2:$J$1600,4,0),0)</f>
        <v>0</v>
      </c>
    </row>
    <row r="743" spans="1:6" x14ac:dyDescent="0.3">
      <c r="A743" s="208">
        <v>53602</v>
      </c>
      <c r="B743" s="208" t="s">
        <v>1461</v>
      </c>
      <c r="C743" s="209" t="s">
        <v>1420</v>
      </c>
      <c r="D743" s="209" t="s">
        <v>1455</v>
      </c>
      <c r="E743" s="209" t="s">
        <v>256</v>
      </c>
      <c r="F743" s="220">
        <f>IFERROR(VLOOKUP(A743,'R+S'!$G$2:$J$1600,4,0),0)</f>
        <v>0</v>
      </c>
    </row>
    <row r="744" spans="1:6" x14ac:dyDescent="0.3">
      <c r="A744" s="208">
        <v>3198</v>
      </c>
      <c r="B744" s="208" t="s">
        <v>1462</v>
      </c>
      <c r="C744" s="209" t="s">
        <v>1420</v>
      </c>
      <c r="D744" s="209" t="s">
        <v>1455</v>
      </c>
      <c r="E744" s="209" t="s">
        <v>256</v>
      </c>
      <c r="F744" s="220">
        <f>IFERROR(VLOOKUP(A744,'R+S'!$G$2:$J$1600,4,0),0)</f>
        <v>0</v>
      </c>
    </row>
    <row r="745" spans="1:6" x14ac:dyDescent="0.3">
      <c r="A745" s="208">
        <v>53947</v>
      </c>
      <c r="B745" s="208" t="s">
        <v>1463</v>
      </c>
      <c r="C745" s="209" t="s">
        <v>1420</v>
      </c>
      <c r="D745" s="209" t="s">
        <v>1455</v>
      </c>
      <c r="E745" s="209" t="s">
        <v>256</v>
      </c>
      <c r="F745" s="220">
        <f>IFERROR(VLOOKUP(A745,'R+S'!$G$2:$J$1600,4,0),0)</f>
        <v>0</v>
      </c>
    </row>
    <row r="746" spans="1:6" x14ac:dyDescent="0.3">
      <c r="A746" s="208">
        <v>2420</v>
      </c>
      <c r="B746" s="208" t="s">
        <v>1464</v>
      </c>
      <c r="C746" s="209" t="s">
        <v>1420</v>
      </c>
      <c r="D746" s="209" t="s">
        <v>1465</v>
      </c>
      <c r="E746" s="209" t="s">
        <v>257</v>
      </c>
      <c r="F746" s="220">
        <f>IFERROR(VLOOKUP(A746,'R+S'!$G$2:$J$1600,4,0),0)</f>
        <v>0</v>
      </c>
    </row>
    <row r="747" spans="1:6" x14ac:dyDescent="0.3">
      <c r="A747" s="208">
        <v>293</v>
      </c>
      <c r="B747" s="208" t="s">
        <v>1466</v>
      </c>
      <c r="C747" s="209" t="s">
        <v>1420</v>
      </c>
      <c r="D747" s="209" t="s">
        <v>1465</v>
      </c>
      <c r="E747" s="209" t="s">
        <v>257</v>
      </c>
      <c r="F747" s="220">
        <f>IFERROR(VLOOKUP(A747,'R+S'!$G$2:$J$1600,4,0),0)</f>
        <v>0</v>
      </c>
    </row>
    <row r="748" spans="1:6" x14ac:dyDescent="0.3">
      <c r="A748" s="208">
        <v>52785</v>
      </c>
      <c r="B748" s="208" t="s">
        <v>1468</v>
      </c>
      <c r="C748" s="209" t="s">
        <v>1420</v>
      </c>
      <c r="D748" s="209" t="s">
        <v>1465</v>
      </c>
      <c r="E748" s="209" t="s">
        <v>257</v>
      </c>
      <c r="F748" s="220">
        <f>IFERROR(VLOOKUP(A748,'R+S'!$G$2:$J$1600,4,0),0)</f>
        <v>0</v>
      </c>
    </row>
    <row r="749" spans="1:6" x14ac:dyDescent="0.3">
      <c r="A749" s="208">
        <v>53263</v>
      </c>
      <c r="B749" s="208" t="s">
        <v>1469</v>
      </c>
      <c r="C749" s="209" t="s">
        <v>1420</v>
      </c>
      <c r="D749" s="209" t="s">
        <v>1465</v>
      </c>
      <c r="E749" s="209" t="s">
        <v>257</v>
      </c>
      <c r="F749" s="220">
        <f>IFERROR(VLOOKUP(A749,'R+S'!$G$2:$J$1600,4,0),0)</f>
        <v>0</v>
      </c>
    </row>
    <row r="750" spans="1:6" x14ac:dyDescent="0.3">
      <c r="A750" s="208">
        <v>53284</v>
      </c>
      <c r="B750" s="208" t="s">
        <v>1470</v>
      </c>
      <c r="C750" s="209" t="s">
        <v>1420</v>
      </c>
      <c r="D750" s="209" t="s">
        <v>1465</v>
      </c>
      <c r="E750" s="209" t="s">
        <v>257</v>
      </c>
      <c r="F750" s="220">
        <f>IFERROR(VLOOKUP(A750,'R+S'!$G$2:$J$1600,4,0),0)</f>
        <v>0</v>
      </c>
    </row>
    <row r="751" spans="1:6" x14ac:dyDescent="0.3">
      <c r="A751" s="208">
        <v>53769</v>
      </c>
      <c r="B751" s="208" t="s">
        <v>1471</v>
      </c>
      <c r="C751" s="209" t="s">
        <v>1420</v>
      </c>
      <c r="D751" s="209" t="s">
        <v>1465</v>
      </c>
      <c r="E751" s="209" t="s">
        <v>257</v>
      </c>
      <c r="F751" s="220">
        <f>IFERROR(VLOOKUP(A751,'R+S'!$G$2:$J$1600,4,0),0)</f>
        <v>1</v>
      </c>
    </row>
    <row r="752" spans="1:6" x14ac:dyDescent="0.3">
      <c r="A752" s="208">
        <v>53912</v>
      </c>
      <c r="B752" s="208" t="s">
        <v>1472</v>
      </c>
      <c r="C752" s="209" t="s">
        <v>1420</v>
      </c>
      <c r="D752" s="209" t="s">
        <v>1465</v>
      </c>
      <c r="E752" s="209" t="s">
        <v>257</v>
      </c>
      <c r="F752" s="220">
        <f>IFERROR(VLOOKUP(A752,'R+S'!$G$2:$J$1600,4,0),0)</f>
        <v>0</v>
      </c>
    </row>
    <row r="753" spans="1:6" x14ac:dyDescent="0.3">
      <c r="A753" s="208">
        <v>7372</v>
      </c>
      <c r="B753" s="208" t="s">
        <v>1473</v>
      </c>
      <c r="C753" s="209" t="s">
        <v>1420</v>
      </c>
      <c r="D753" s="209" t="s">
        <v>1465</v>
      </c>
      <c r="E753" s="209" t="s">
        <v>257</v>
      </c>
      <c r="F753" s="220">
        <f>IFERROR(VLOOKUP(A753,'R+S'!$G$2:$J$1600,4,0),0)</f>
        <v>0</v>
      </c>
    </row>
    <row r="754" spans="1:6" x14ac:dyDescent="0.3">
      <c r="A754" s="208">
        <v>1508</v>
      </c>
      <c r="B754" s="208" t="s">
        <v>1474</v>
      </c>
      <c r="C754" s="209" t="s">
        <v>1420</v>
      </c>
      <c r="D754" s="209" t="s">
        <v>1475</v>
      </c>
      <c r="E754" s="209" t="s">
        <v>252</v>
      </c>
      <c r="F754" s="220">
        <f>IFERROR(VLOOKUP(A754,'R+S'!$G$2:$J$1600,4,0),0)</f>
        <v>0</v>
      </c>
    </row>
    <row r="755" spans="1:6" x14ac:dyDescent="0.3">
      <c r="A755" s="208">
        <v>52145</v>
      </c>
      <c r="B755" s="208" t="s">
        <v>1477</v>
      </c>
      <c r="C755" s="209" t="s">
        <v>1420</v>
      </c>
      <c r="D755" s="209" t="s">
        <v>1475</v>
      </c>
      <c r="E755" s="209" t="s">
        <v>252</v>
      </c>
      <c r="F755" s="220">
        <f>IFERROR(VLOOKUP(A755,'R+S'!$G$2:$J$1600,4,0),0)</f>
        <v>0</v>
      </c>
    </row>
    <row r="756" spans="1:6" x14ac:dyDescent="0.3">
      <c r="A756" s="208">
        <v>53855</v>
      </c>
      <c r="B756" s="208" t="s">
        <v>1478</v>
      </c>
      <c r="C756" s="209" t="s">
        <v>1420</v>
      </c>
      <c r="D756" s="209" t="s">
        <v>1475</v>
      </c>
      <c r="E756" s="209" t="s">
        <v>252</v>
      </c>
      <c r="F756" s="220">
        <f>IFERROR(VLOOKUP(A756,'R+S'!$G$2:$J$1600,4,0),0)</f>
        <v>0</v>
      </c>
    </row>
    <row r="757" spans="1:6" x14ac:dyDescent="0.3">
      <c r="A757" s="208">
        <v>54221</v>
      </c>
      <c r="B757" s="208" t="s">
        <v>1480</v>
      </c>
      <c r="C757" s="209" t="s">
        <v>1420</v>
      </c>
      <c r="D757" s="209" t="s">
        <v>1475</v>
      </c>
      <c r="E757" s="209" t="s">
        <v>252</v>
      </c>
      <c r="F757" s="220">
        <f>IFERROR(VLOOKUP(A757,'R+S'!$G$2:$J$1600,4,0),0)</f>
        <v>0</v>
      </c>
    </row>
    <row r="758" spans="1:6" x14ac:dyDescent="0.3">
      <c r="A758" s="208">
        <v>4449</v>
      </c>
      <c r="B758" s="208" t="s">
        <v>1481</v>
      </c>
      <c r="C758" s="209" t="s">
        <v>1420</v>
      </c>
      <c r="D758" s="209" t="s">
        <v>1475</v>
      </c>
      <c r="E758" s="209" t="s">
        <v>252</v>
      </c>
      <c r="F758" s="220">
        <f>IFERROR(VLOOKUP(A758,'R+S'!$G$2:$J$1600,4,0),0)</f>
        <v>0</v>
      </c>
    </row>
    <row r="759" spans="1:6" x14ac:dyDescent="0.3">
      <c r="A759" s="208">
        <v>4496</v>
      </c>
      <c r="B759" s="208" t="s">
        <v>1482</v>
      </c>
      <c r="C759" s="209" t="s">
        <v>1420</v>
      </c>
      <c r="D759" s="209" t="s">
        <v>1475</v>
      </c>
      <c r="E759" s="209" t="s">
        <v>252</v>
      </c>
      <c r="F759" s="220">
        <f>IFERROR(VLOOKUP(A759,'R+S'!$G$2:$J$1600,4,0),0)</f>
        <v>0</v>
      </c>
    </row>
    <row r="760" spans="1:6" x14ac:dyDescent="0.3">
      <c r="A760" s="208">
        <v>19310</v>
      </c>
      <c r="B760" s="208" t="s">
        <v>1484</v>
      </c>
      <c r="C760" s="209" t="s">
        <v>1420</v>
      </c>
      <c r="D760" s="209" t="s">
        <v>1485</v>
      </c>
      <c r="E760" s="209" t="s">
        <v>593</v>
      </c>
      <c r="F760" s="220">
        <f>IFERROR(VLOOKUP(A760,'R+S'!$G$2:$J$1600,4,0),0)</f>
        <v>0</v>
      </c>
    </row>
    <row r="761" spans="1:6" x14ac:dyDescent="0.3">
      <c r="A761" s="208">
        <v>2677</v>
      </c>
      <c r="B761" s="208" t="s">
        <v>1486</v>
      </c>
      <c r="C761" s="209" t="s">
        <v>1420</v>
      </c>
      <c r="D761" s="209" t="s">
        <v>1485</v>
      </c>
      <c r="E761" s="209" t="s">
        <v>593</v>
      </c>
      <c r="F761" s="220">
        <f>IFERROR(VLOOKUP(A761,'R+S'!$G$2:$J$1600,4,0),0)</f>
        <v>0</v>
      </c>
    </row>
    <row r="762" spans="1:6" x14ac:dyDescent="0.3">
      <c r="A762" s="208">
        <v>4709</v>
      </c>
      <c r="B762" s="208" t="s">
        <v>1487</v>
      </c>
      <c r="C762" s="209" t="s">
        <v>1420</v>
      </c>
      <c r="D762" s="209" t="s">
        <v>1485</v>
      </c>
      <c r="E762" s="209" t="s">
        <v>593</v>
      </c>
      <c r="F762" s="220">
        <f>IFERROR(VLOOKUP(A762,'R+S'!$G$2:$J$1600,4,0),0)</f>
        <v>0</v>
      </c>
    </row>
    <row r="763" spans="1:6" x14ac:dyDescent="0.3">
      <c r="A763" s="208">
        <v>52456</v>
      </c>
      <c r="B763" s="208" t="s">
        <v>1488</v>
      </c>
      <c r="C763" s="209" t="s">
        <v>1420</v>
      </c>
      <c r="D763" s="209" t="s">
        <v>1485</v>
      </c>
      <c r="E763" s="209" t="s">
        <v>593</v>
      </c>
      <c r="F763" s="220">
        <f>IFERROR(VLOOKUP(A763,'R+S'!$G$2:$J$1600,4,0),0)</f>
        <v>0</v>
      </c>
    </row>
    <row r="764" spans="1:6" x14ac:dyDescent="0.3">
      <c r="A764" s="208">
        <v>52938</v>
      </c>
      <c r="B764" s="208" t="s">
        <v>1489</v>
      </c>
      <c r="C764" s="209" t="s">
        <v>1420</v>
      </c>
      <c r="D764" s="209" t="s">
        <v>1485</v>
      </c>
      <c r="E764" s="209" t="s">
        <v>593</v>
      </c>
      <c r="F764" s="220">
        <f>IFERROR(VLOOKUP(A764,'R+S'!$G$2:$J$1600,4,0),0)</f>
        <v>0</v>
      </c>
    </row>
    <row r="765" spans="1:6" x14ac:dyDescent="0.3">
      <c r="A765" s="208">
        <v>53574</v>
      </c>
      <c r="B765" s="208" t="s">
        <v>1490</v>
      </c>
      <c r="C765" s="209" t="s">
        <v>1420</v>
      </c>
      <c r="D765" s="209" t="s">
        <v>1485</v>
      </c>
      <c r="E765" s="209" t="s">
        <v>593</v>
      </c>
      <c r="F765" s="220">
        <f>IFERROR(VLOOKUP(A765,'R+S'!$G$2:$J$1600,4,0),0)</f>
        <v>0</v>
      </c>
    </row>
    <row r="766" spans="1:6" x14ac:dyDescent="0.3">
      <c r="A766" s="208">
        <v>53735</v>
      </c>
      <c r="B766" s="208" t="s">
        <v>1491</v>
      </c>
      <c r="C766" s="209" t="s">
        <v>1420</v>
      </c>
      <c r="D766" s="209" t="s">
        <v>1485</v>
      </c>
      <c r="E766" s="209" t="s">
        <v>593</v>
      </c>
      <c r="F766" s="220">
        <f>IFERROR(VLOOKUP(A766,'R+S'!$G$2:$J$1600,4,0),0)</f>
        <v>0</v>
      </c>
    </row>
    <row r="767" spans="1:6" x14ac:dyDescent="0.3">
      <c r="A767" s="208">
        <v>53821</v>
      </c>
      <c r="B767" s="208" t="s">
        <v>1492</v>
      </c>
      <c r="C767" s="209" t="s">
        <v>1420</v>
      </c>
      <c r="D767" s="209" t="s">
        <v>1485</v>
      </c>
      <c r="E767" s="209" t="s">
        <v>593</v>
      </c>
      <c r="F767" s="220">
        <f>IFERROR(VLOOKUP(A767,'R+S'!$G$2:$J$1600,4,0),0)</f>
        <v>0</v>
      </c>
    </row>
    <row r="768" spans="1:6" x14ac:dyDescent="0.3">
      <c r="A768" s="208">
        <v>53959</v>
      </c>
      <c r="B768" s="208" t="s">
        <v>1493</v>
      </c>
      <c r="C768" s="209" t="s">
        <v>1420</v>
      </c>
      <c r="D768" s="209" t="s">
        <v>1485</v>
      </c>
      <c r="E768" s="209" t="s">
        <v>593</v>
      </c>
      <c r="F768" s="220">
        <f>IFERROR(VLOOKUP(A768,'R+S'!$G$2:$J$1600,4,0),0)</f>
        <v>0</v>
      </c>
    </row>
    <row r="769" spans="1:6" x14ac:dyDescent="0.3">
      <c r="A769" s="208">
        <v>6201</v>
      </c>
      <c r="B769" s="208" t="s">
        <v>1495</v>
      </c>
      <c r="C769" s="209" t="s">
        <v>1420</v>
      </c>
      <c r="D769" s="209" t="s">
        <v>1485</v>
      </c>
      <c r="E769" s="209" t="s">
        <v>593</v>
      </c>
      <c r="F769" s="220">
        <f>IFERROR(VLOOKUP(A769,'R+S'!$G$2:$J$1600,4,0),0)</f>
        <v>0</v>
      </c>
    </row>
    <row r="770" spans="1:6" x14ac:dyDescent="0.3">
      <c r="A770" s="208">
        <v>1143</v>
      </c>
      <c r="B770" s="208" t="s">
        <v>1496</v>
      </c>
      <c r="C770" s="209" t="s">
        <v>1420</v>
      </c>
      <c r="D770" s="209" t="s">
        <v>1497</v>
      </c>
      <c r="E770" s="209" t="s">
        <v>250</v>
      </c>
      <c r="F770" s="220">
        <f>IFERROR(VLOOKUP(A770,'R+S'!$G$2:$J$1600,4,0),0)</f>
        <v>0</v>
      </c>
    </row>
    <row r="771" spans="1:6" x14ac:dyDescent="0.3">
      <c r="A771" s="208">
        <v>296</v>
      </c>
      <c r="B771" s="208" t="s">
        <v>1498</v>
      </c>
      <c r="C771" s="209" t="s">
        <v>1420</v>
      </c>
      <c r="D771" s="209" t="s">
        <v>1497</v>
      </c>
      <c r="E771" s="209" t="s">
        <v>250</v>
      </c>
      <c r="F771" s="220">
        <f>IFERROR(VLOOKUP(A771,'R+S'!$G$2:$J$1600,4,0),0)</f>
        <v>1</v>
      </c>
    </row>
    <row r="772" spans="1:6" x14ac:dyDescent="0.3">
      <c r="A772" s="208">
        <v>487</v>
      </c>
      <c r="B772" s="208" t="s">
        <v>1499</v>
      </c>
      <c r="C772" s="209" t="s">
        <v>1420</v>
      </c>
      <c r="D772" s="209" t="s">
        <v>1497</v>
      </c>
      <c r="E772" s="209" t="s">
        <v>250</v>
      </c>
      <c r="F772" s="220">
        <f>IFERROR(VLOOKUP(A772,'R+S'!$G$2:$J$1600,4,0),0)</f>
        <v>0</v>
      </c>
    </row>
    <row r="773" spans="1:6" x14ac:dyDescent="0.3">
      <c r="A773" s="208">
        <v>5987</v>
      </c>
      <c r="B773" s="208" t="s">
        <v>1500</v>
      </c>
      <c r="C773" s="209" t="s">
        <v>1420</v>
      </c>
      <c r="D773" s="209" t="s">
        <v>1497</v>
      </c>
      <c r="E773" s="209" t="s">
        <v>250</v>
      </c>
      <c r="F773" s="220">
        <f>IFERROR(VLOOKUP(A773,'R+S'!$G$2:$J$1600,4,0),0)</f>
        <v>0</v>
      </c>
    </row>
    <row r="774" spans="1:6" x14ac:dyDescent="0.3">
      <c r="A774" s="208">
        <v>6075</v>
      </c>
      <c r="B774" s="208" t="s">
        <v>1501</v>
      </c>
      <c r="C774" s="209" t="s">
        <v>1420</v>
      </c>
      <c r="D774" s="209" t="s">
        <v>1497</v>
      </c>
      <c r="E774" s="209" t="s">
        <v>250</v>
      </c>
      <c r="F774" s="220">
        <f>IFERROR(VLOOKUP(A774,'R+S'!$G$2:$J$1600,4,0),0)</f>
        <v>0</v>
      </c>
    </row>
    <row r="775" spans="1:6" x14ac:dyDescent="0.3">
      <c r="A775" s="208">
        <v>438</v>
      </c>
      <c r="B775" s="208" t="s">
        <v>1502</v>
      </c>
      <c r="C775" s="209" t="s">
        <v>1420</v>
      </c>
      <c r="D775" s="209" t="s">
        <v>1497</v>
      </c>
      <c r="E775" s="209" t="s">
        <v>250</v>
      </c>
      <c r="F775" s="220">
        <f>IFERROR(VLOOKUP(A775,'R+S'!$G$2:$J$1600,4,0),0)</f>
        <v>0</v>
      </c>
    </row>
    <row r="776" spans="1:6" x14ac:dyDescent="0.3">
      <c r="A776" s="208">
        <v>6094</v>
      </c>
      <c r="B776" s="208" t="s">
        <v>1503</v>
      </c>
      <c r="C776" s="209" t="s">
        <v>1420</v>
      </c>
      <c r="D776" s="209" t="s">
        <v>1497</v>
      </c>
      <c r="E776" s="209" t="s">
        <v>250</v>
      </c>
      <c r="F776" s="220">
        <f>IFERROR(VLOOKUP(A776,'R+S'!$G$2:$J$1600,4,0),0)</f>
        <v>0</v>
      </c>
    </row>
    <row r="777" spans="1:6" x14ac:dyDescent="0.3">
      <c r="A777" s="208">
        <v>10508</v>
      </c>
      <c r="B777" s="208" t="s">
        <v>1504</v>
      </c>
      <c r="C777" s="209" t="s">
        <v>1420</v>
      </c>
      <c r="D777" s="209" t="s">
        <v>1497</v>
      </c>
      <c r="E777" s="209" t="s">
        <v>250</v>
      </c>
      <c r="F777" s="220">
        <f>IFERROR(VLOOKUP(A777,'R+S'!$G$2:$J$1600,4,0),0)</f>
        <v>0</v>
      </c>
    </row>
    <row r="778" spans="1:6" x14ac:dyDescent="0.3">
      <c r="A778" s="208">
        <v>1213</v>
      </c>
      <c r="B778" s="208" t="s">
        <v>1505</v>
      </c>
      <c r="C778" s="209" t="s">
        <v>1420</v>
      </c>
      <c r="D778" s="209" t="s">
        <v>1497</v>
      </c>
      <c r="E778" s="209" t="s">
        <v>250</v>
      </c>
      <c r="F778" s="220">
        <f>IFERROR(VLOOKUP(A778,'R+S'!$G$2:$J$1600,4,0),0)</f>
        <v>0</v>
      </c>
    </row>
    <row r="779" spans="1:6" x14ac:dyDescent="0.3">
      <c r="A779" s="208">
        <v>20178</v>
      </c>
      <c r="B779" s="208" t="s">
        <v>1506</v>
      </c>
      <c r="C779" s="209" t="s">
        <v>1420</v>
      </c>
      <c r="D779" s="209" t="s">
        <v>1507</v>
      </c>
      <c r="E779" s="209" t="s">
        <v>253</v>
      </c>
      <c r="F779" s="220">
        <f>IFERROR(VLOOKUP(A779,'R+S'!$G$2:$J$1600,4,0),0)</f>
        <v>0</v>
      </c>
    </row>
    <row r="780" spans="1:6" x14ac:dyDescent="0.3">
      <c r="A780" s="208">
        <v>10518</v>
      </c>
      <c r="B780" s="208" t="s">
        <v>1508</v>
      </c>
      <c r="C780" s="209" t="s">
        <v>1420</v>
      </c>
      <c r="D780" s="209" t="s">
        <v>1507</v>
      </c>
      <c r="E780" s="209" t="s">
        <v>253</v>
      </c>
      <c r="F780" s="220">
        <f>IFERROR(VLOOKUP(A780,'R+S'!$G$2:$J$1600,4,0),0)</f>
        <v>0</v>
      </c>
    </row>
    <row r="781" spans="1:6" x14ac:dyDescent="0.3">
      <c r="A781" s="208">
        <v>20269</v>
      </c>
      <c r="B781" s="208" t="s">
        <v>1509</v>
      </c>
      <c r="C781" s="209" t="s">
        <v>1420</v>
      </c>
      <c r="D781" s="209" t="s">
        <v>1507</v>
      </c>
      <c r="E781" s="209" t="s">
        <v>253</v>
      </c>
      <c r="F781" s="220">
        <f>IFERROR(VLOOKUP(A781,'R+S'!$G$2:$J$1600,4,0),0)</f>
        <v>0</v>
      </c>
    </row>
    <row r="782" spans="1:6" x14ac:dyDescent="0.3">
      <c r="A782" s="208">
        <v>42206</v>
      </c>
      <c r="B782" s="208" t="s">
        <v>1510</v>
      </c>
      <c r="C782" s="209" t="s">
        <v>1420</v>
      </c>
      <c r="D782" s="209" t="s">
        <v>1507</v>
      </c>
      <c r="E782" s="209" t="s">
        <v>253</v>
      </c>
      <c r="F782" s="220">
        <f>IFERROR(VLOOKUP(A782,'R+S'!$G$2:$J$1600,4,0),0)</f>
        <v>0</v>
      </c>
    </row>
    <row r="783" spans="1:6" x14ac:dyDescent="0.3">
      <c r="A783" s="208">
        <v>42260</v>
      </c>
      <c r="B783" s="208" t="s">
        <v>1511</v>
      </c>
      <c r="C783" s="209" t="s">
        <v>1420</v>
      </c>
      <c r="D783" s="209" t="s">
        <v>1507</v>
      </c>
      <c r="E783" s="209" t="s">
        <v>253</v>
      </c>
      <c r="F783" s="220">
        <f>IFERROR(VLOOKUP(A783,'R+S'!$G$2:$J$1600,4,0),0)</f>
        <v>0</v>
      </c>
    </row>
    <row r="784" spans="1:6" x14ac:dyDescent="0.3">
      <c r="A784" s="208">
        <v>54014</v>
      </c>
      <c r="B784" s="208" t="s">
        <v>1513</v>
      </c>
      <c r="C784" s="209" t="s">
        <v>1420</v>
      </c>
      <c r="D784" s="209" t="s">
        <v>1507</v>
      </c>
      <c r="E784" s="209" t="s">
        <v>253</v>
      </c>
      <c r="F784" s="220">
        <f>IFERROR(VLOOKUP(A784,'R+S'!$G$2:$J$1600,4,0),0)</f>
        <v>0</v>
      </c>
    </row>
    <row r="785" spans="1:6" x14ac:dyDescent="0.3">
      <c r="A785" s="208">
        <v>54103</v>
      </c>
      <c r="B785" s="208" t="s">
        <v>1514</v>
      </c>
      <c r="C785" s="209" t="s">
        <v>1420</v>
      </c>
      <c r="D785" s="209" t="s">
        <v>1507</v>
      </c>
      <c r="E785" s="209" t="s">
        <v>253</v>
      </c>
      <c r="F785" s="220">
        <f>IFERROR(VLOOKUP(A785,'R+S'!$G$2:$J$1600,4,0),0)</f>
        <v>0</v>
      </c>
    </row>
    <row r="786" spans="1:6" x14ac:dyDescent="0.3">
      <c r="A786" s="208">
        <v>6476</v>
      </c>
      <c r="B786" s="208" t="s">
        <v>1515</v>
      </c>
      <c r="C786" s="209" t="s">
        <v>1420</v>
      </c>
      <c r="D786" s="209" t="s">
        <v>1507</v>
      </c>
      <c r="E786" s="209" t="s">
        <v>253</v>
      </c>
      <c r="F786" s="220">
        <f>IFERROR(VLOOKUP(A786,'R+S'!$G$2:$J$1600,4,0),0)</f>
        <v>0</v>
      </c>
    </row>
    <row r="787" spans="1:6" x14ac:dyDescent="0.3">
      <c r="A787" s="208">
        <v>30267</v>
      </c>
      <c r="B787" s="208" t="s">
        <v>1516</v>
      </c>
      <c r="C787" s="209" t="s">
        <v>1420</v>
      </c>
      <c r="D787" s="209" t="s">
        <v>1517</v>
      </c>
      <c r="E787" s="209" t="s">
        <v>258</v>
      </c>
      <c r="F787" s="220">
        <f>IFERROR(VLOOKUP(A787,'R+S'!$G$2:$J$1600,4,0),0)</f>
        <v>0</v>
      </c>
    </row>
    <row r="788" spans="1:6" x14ac:dyDescent="0.3">
      <c r="A788" s="208">
        <v>52078</v>
      </c>
      <c r="B788" s="208" t="s">
        <v>1518</v>
      </c>
      <c r="C788" s="209" t="s">
        <v>1420</v>
      </c>
      <c r="D788" s="209" t="s">
        <v>1517</v>
      </c>
      <c r="E788" s="209" t="s">
        <v>258</v>
      </c>
      <c r="F788" s="220">
        <f>IFERROR(VLOOKUP(A788,'R+S'!$G$2:$J$1600,4,0),0)</f>
        <v>0</v>
      </c>
    </row>
    <row r="789" spans="1:6" x14ac:dyDescent="0.3">
      <c r="A789" s="208">
        <v>52417</v>
      </c>
      <c r="B789" s="208" t="s">
        <v>1519</v>
      </c>
      <c r="C789" s="209" t="s">
        <v>1420</v>
      </c>
      <c r="D789" s="209" t="s">
        <v>1517</v>
      </c>
      <c r="E789" s="209" t="s">
        <v>258</v>
      </c>
      <c r="F789" s="220">
        <f>IFERROR(VLOOKUP(A789,'R+S'!$G$2:$J$1600,4,0),0)</f>
        <v>0</v>
      </c>
    </row>
    <row r="790" spans="1:6" x14ac:dyDescent="0.3">
      <c r="A790" s="208">
        <v>53468</v>
      </c>
      <c r="B790" s="208" t="s">
        <v>1520</v>
      </c>
      <c r="C790" s="209" t="s">
        <v>1420</v>
      </c>
      <c r="D790" s="209" t="s">
        <v>1517</v>
      </c>
      <c r="E790" s="209" t="s">
        <v>258</v>
      </c>
      <c r="F790" s="220">
        <f>IFERROR(VLOOKUP(A790,'R+S'!$G$2:$J$1600,4,0),0)</f>
        <v>0</v>
      </c>
    </row>
    <row r="791" spans="1:6" x14ac:dyDescent="0.3">
      <c r="A791" s="208">
        <v>53577</v>
      </c>
      <c r="B791" s="208" t="s">
        <v>1521</v>
      </c>
      <c r="C791" s="209" t="s">
        <v>1420</v>
      </c>
      <c r="D791" s="209" t="s">
        <v>1517</v>
      </c>
      <c r="E791" s="209" t="s">
        <v>258</v>
      </c>
      <c r="F791" s="220">
        <f>IFERROR(VLOOKUP(A791,'R+S'!$G$2:$J$1600,4,0),0)</f>
        <v>0</v>
      </c>
    </row>
    <row r="792" spans="1:6" x14ac:dyDescent="0.3">
      <c r="A792" s="208">
        <v>53964</v>
      </c>
      <c r="B792" s="208" t="s">
        <v>1522</v>
      </c>
      <c r="C792" s="209" t="s">
        <v>1420</v>
      </c>
      <c r="D792" s="209" t="s">
        <v>1517</v>
      </c>
      <c r="E792" s="209" t="s">
        <v>258</v>
      </c>
      <c r="F792" s="220">
        <f>IFERROR(VLOOKUP(A792,'R+S'!$G$2:$J$1600,4,0),0)</f>
        <v>1</v>
      </c>
    </row>
    <row r="793" spans="1:6" x14ac:dyDescent="0.3">
      <c r="A793" s="208">
        <v>54127</v>
      </c>
      <c r="B793" s="208" t="s">
        <v>1524</v>
      </c>
      <c r="C793" s="209" t="s">
        <v>1420</v>
      </c>
      <c r="D793" s="209" t="s">
        <v>1517</v>
      </c>
      <c r="E793" s="209" t="s">
        <v>258</v>
      </c>
      <c r="F793" s="220">
        <f>IFERROR(VLOOKUP(A793,'R+S'!$G$2:$J$1600,4,0),0)</f>
        <v>0</v>
      </c>
    </row>
    <row r="794" spans="1:6" x14ac:dyDescent="0.3">
      <c r="A794" s="208">
        <v>54177</v>
      </c>
      <c r="B794" s="208" t="s">
        <v>1525</v>
      </c>
      <c r="C794" s="209" t="s">
        <v>1420</v>
      </c>
      <c r="D794" s="209" t="s">
        <v>1517</v>
      </c>
      <c r="E794" s="209" t="s">
        <v>258</v>
      </c>
      <c r="F794" s="220">
        <f>IFERROR(VLOOKUP(A794,'R+S'!$G$2:$J$1600,4,0),0)</f>
        <v>0</v>
      </c>
    </row>
    <row r="795" spans="1:6" x14ac:dyDescent="0.3">
      <c r="A795" s="208">
        <v>54224</v>
      </c>
      <c r="B795" s="208" t="s">
        <v>1526</v>
      </c>
      <c r="C795" s="209" t="s">
        <v>1420</v>
      </c>
      <c r="D795" s="209" t="s">
        <v>1517</v>
      </c>
      <c r="E795" s="209" t="s">
        <v>258</v>
      </c>
      <c r="F795" s="220">
        <f>IFERROR(VLOOKUP(A795,'R+S'!$G$2:$J$1600,4,0),0)</f>
        <v>0</v>
      </c>
    </row>
    <row r="796" spans="1:6" x14ac:dyDescent="0.3">
      <c r="A796" s="208">
        <v>58716</v>
      </c>
      <c r="B796" s="208" t="s">
        <v>1527</v>
      </c>
      <c r="C796" s="209" t="s">
        <v>1420</v>
      </c>
      <c r="D796" s="209" t="s">
        <v>1517</v>
      </c>
      <c r="E796" s="209" t="s">
        <v>258</v>
      </c>
      <c r="F796" s="220">
        <f>IFERROR(VLOOKUP(A796,'R+S'!$G$2:$J$1600,4,0),0)</f>
        <v>1</v>
      </c>
    </row>
    <row r="797" spans="1:6" x14ac:dyDescent="0.3">
      <c r="A797" s="208">
        <v>698</v>
      </c>
      <c r="B797" s="208" t="s">
        <v>1528</v>
      </c>
      <c r="C797" s="209" t="s">
        <v>1420</v>
      </c>
      <c r="D797" s="209" t="s">
        <v>1517</v>
      </c>
      <c r="E797" s="209" t="s">
        <v>258</v>
      </c>
      <c r="F797" s="220">
        <f>IFERROR(VLOOKUP(A797,'R+S'!$G$2:$J$1600,4,0),0)</f>
        <v>0</v>
      </c>
    </row>
    <row r="798" spans="1:6" x14ac:dyDescent="0.3">
      <c r="A798" s="208">
        <v>10513</v>
      </c>
      <c r="B798" s="208" t="s">
        <v>1529</v>
      </c>
      <c r="C798" s="209" t="s">
        <v>1420</v>
      </c>
      <c r="D798" s="209" t="s">
        <v>1530</v>
      </c>
      <c r="E798" s="209" t="s">
        <v>561</v>
      </c>
      <c r="F798" s="220">
        <f>IFERROR(VLOOKUP(A798,'R+S'!$G$2:$J$1600,4,0),0)</f>
        <v>0</v>
      </c>
    </row>
    <row r="799" spans="1:6" x14ac:dyDescent="0.3">
      <c r="A799" s="208">
        <v>13150</v>
      </c>
      <c r="B799" s="208" t="s">
        <v>1531</v>
      </c>
      <c r="C799" s="209" t="s">
        <v>1420</v>
      </c>
      <c r="D799" s="209" t="s">
        <v>1530</v>
      </c>
      <c r="E799" s="209" t="s">
        <v>561</v>
      </c>
      <c r="F799" s="220">
        <f>IFERROR(VLOOKUP(A799,'R+S'!$G$2:$J$1600,4,0),0)</f>
        <v>0</v>
      </c>
    </row>
    <row r="800" spans="1:6" x14ac:dyDescent="0.3">
      <c r="A800" s="208">
        <v>53641</v>
      </c>
      <c r="B800" s="208" t="s">
        <v>1532</v>
      </c>
      <c r="C800" s="209" t="s">
        <v>1420</v>
      </c>
      <c r="D800" s="209" t="s">
        <v>1530</v>
      </c>
      <c r="E800" s="209" t="s">
        <v>561</v>
      </c>
      <c r="F800" s="220">
        <f>IFERROR(VLOOKUP(A800,'R+S'!$G$2:$J$1600,4,0),0)</f>
        <v>0</v>
      </c>
    </row>
    <row r="801" spans="1:6" x14ac:dyDescent="0.3">
      <c r="A801" s="208">
        <v>54174</v>
      </c>
      <c r="B801" s="208" t="s">
        <v>1533</v>
      </c>
      <c r="C801" s="209" t="s">
        <v>1420</v>
      </c>
      <c r="D801" s="209" t="s">
        <v>1530</v>
      </c>
      <c r="E801" s="209" t="s">
        <v>561</v>
      </c>
      <c r="F801" s="220">
        <f>IFERROR(VLOOKUP(A801,'R+S'!$G$2:$J$1600,4,0),0)</f>
        <v>0</v>
      </c>
    </row>
    <row r="802" spans="1:6" x14ac:dyDescent="0.3">
      <c r="A802" s="208">
        <v>6554</v>
      </c>
      <c r="B802" s="208" t="s">
        <v>1534</v>
      </c>
      <c r="C802" s="209" t="s">
        <v>1420</v>
      </c>
      <c r="D802" s="209" t="s">
        <v>1530</v>
      </c>
      <c r="E802" s="209" t="s">
        <v>561</v>
      </c>
      <c r="F802" s="220">
        <f>IFERROR(VLOOKUP(A802,'R+S'!$G$2:$J$1600,4,0),0)</f>
        <v>0</v>
      </c>
    </row>
    <row r="803" spans="1:6" x14ac:dyDescent="0.3">
      <c r="A803" s="208">
        <v>53390</v>
      </c>
      <c r="B803" s="208" t="s">
        <v>1535</v>
      </c>
      <c r="C803" s="209" t="s">
        <v>1420</v>
      </c>
      <c r="D803" s="209" t="s">
        <v>1530</v>
      </c>
      <c r="E803" s="209" t="s">
        <v>561</v>
      </c>
      <c r="F803" s="220">
        <f>IFERROR(VLOOKUP(A803,'R+S'!$G$2:$J$1600,4,0),0)</f>
        <v>0</v>
      </c>
    </row>
    <row r="804" spans="1:6" x14ac:dyDescent="0.3">
      <c r="A804" s="208">
        <v>54054</v>
      </c>
      <c r="B804" s="208" t="s">
        <v>1536</v>
      </c>
      <c r="C804" s="209" t="s">
        <v>1420</v>
      </c>
      <c r="D804" s="209" t="s">
        <v>1530</v>
      </c>
      <c r="E804" s="209" t="s">
        <v>561</v>
      </c>
      <c r="F804" s="220">
        <f>IFERROR(VLOOKUP(A804,'R+S'!$G$2:$J$1600,4,0),0)</f>
        <v>0</v>
      </c>
    </row>
    <row r="805" spans="1:6" x14ac:dyDescent="0.3">
      <c r="A805" s="208">
        <v>53965</v>
      </c>
      <c r="B805" s="208" t="s">
        <v>1537</v>
      </c>
      <c r="C805" s="209" t="s">
        <v>1420</v>
      </c>
      <c r="D805" s="209" t="s">
        <v>1530</v>
      </c>
      <c r="E805" s="209" t="s">
        <v>561</v>
      </c>
      <c r="F805" s="220">
        <f>IFERROR(VLOOKUP(A805,'R+S'!$G$2:$J$1600,4,0),0)</f>
        <v>0</v>
      </c>
    </row>
    <row r="806" spans="1:6" x14ac:dyDescent="0.3">
      <c r="A806" s="208">
        <v>52237</v>
      </c>
      <c r="B806" s="208" t="s">
        <v>1538</v>
      </c>
      <c r="C806" s="209" t="s">
        <v>1420</v>
      </c>
      <c r="D806" s="209" t="s">
        <v>1539</v>
      </c>
      <c r="E806" s="209" t="s">
        <v>188</v>
      </c>
      <c r="F806" s="220">
        <f>IFERROR(VLOOKUP(A806,'R+S'!$G$2:$J$1600,4,0),0)</f>
        <v>0</v>
      </c>
    </row>
    <row r="807" spans="1:6" x14ac:dyDescent="0.3">
      <c r="A807" s="208">
        <v>660</v>
      </c>
      <c r="B807" s="208" t="s">
        <v>1540</v>
      </c>
      <c r="C807" s="209" t="s">
        <v>1420</v>
      </c>
      <c r="D807" s="209" t="s">
        <v>1539</v>
      </c>
      <c r="E807" s="209" t="s">
        <v>188</v>
      </c>
      <c r="F807" s="220">
        <f>IFERROR(VLOOKUP(A807,'R+S'!$G$2:$J$1600,4,0),0)</f>
        <v>0</v>
      </c>
    </row>
    <row r="808" spans="1:6" x14ac:dyDescent="0.3">
      <c r="A808" s="208">
        <v>7523</v>
      </c>
      <c r="B808" s="208" t="s">
        <v>1541</v>
      </c>
      <c r="C808" s="209" t="s">
        <v>1420</v>
      </c>
      <c r="D808" s="209" t="s">
        <v>1539</v>
      </c>
      <c r="E808" s="209" t="s">
        <v>188</v>
      </c>
      <c r="F808" s="220">
        <f>IFERROR(VLOOKUP(A808,'R+S'!$G$2:$J$1600,4,0),0)</f>
        <v>0</v>
      </c>
    </row>
    <row r="809" spans="1:6" x14ac:dyDescent="0.3">
      <c r="A809" s="208">
        <v>2292</v>
      </c>
      <c r="B809" s="208" t="s">
        <v>1542</v>
      </c>
      <c r="C809" s="209" t="s">
        <v>1420</v>
      </c>
      <c r="D809" s="209" t="s">
        <v>1539</v>
      </c>
      <c r="E809" s="209" t="s">
        <v>188</v>
      </c>
      <c r="F809" s="220">
        <f>IFERROR(VLOOKUP(A809,'R+S'!$G$2:$J$1600,4,0),0)</f>
        <v>0</v>
      </c>
    </row>
    <row r="810" spans="1:6" x14ac:dyDescent="0.3">
      <c r="A810" s="208">
        <v>40278</v>
      </c>
      <c r="B810" s="208" t="s">
        <v>1543</v>
      </c>
      <c r="C810" s="209" t="s">
        <v>1420</v>
      </c>
      <c r="D810" s="209" t="s">
        <v>1539</v>
      </c>
      <c r="E810" s="209" t="s">
        <v>188</v>
      </c>
      <c r="F810" s="220">
        <f>IFERROR(VLOOKUP(A810,'R+S'!$G$2:$J$1600,4,0),0)</f>
        <v>0</v>
      </c>
    </row>
    <row r="811" spans="1:6" x14ac:dyDescent="0.3">
      <c r="A811" s="208">
        <v>42190</v>
      </c>
      <c r="B811" s="208" t="s">
        <v>1545</v>
      </c>
      <c r="C811" s="209" t="s">
        <v>1420</v>
      </c>
      <c r="D811" s="209" t="s">
        <v>1539</v>
      </c>
      <c r="E811" s="209" t="s">
        <v>188</v>
      </c>
      <c r="F811" s="220">
        <f>IFERROR(VLOOKUP(A811,'R+S'!$G$2:$J$1600,4,0),0)</f>
        <v>0</v>
      </c>
    </row>
    <row r="812" spans="1:6" x14ac:dyDescent="0.3">
      <c r="A812" s="208">
        <v>53077</v>
      </c>
      <c r="B812" s="208" t="s">
        <v>1547</v>
      </c>
      <c r="C812" s="209" t="s">
        <v>1420</v>
      </c>
      <c r="D812" s="209" t="s">
        <v>1539</v>
      </c>
      <c r="E812" s="209" t="s">
        <v>188</v>
      </c>
      <c r="F812" s="220">
        <f>IFERROR(VLOOKUP(A812,'R+S'!$G$2:$J$1600,4,0),0)</f>
        <v>0</v>
      </c>
    </row>
    <row r="813" spans="1:6" x14ac:dyDescent="0.3">
      <c r="A813" s="208">
        <v>53088</v>
      </c>
      <c r="B813" s="208" t="s">
        <v>1548</v>
      </c>
      <c r="C813" s="209" t="s">
        <v>1420</v>
      </c>
      <c r="D813" s="209" t="s">
        <v>1539</v>
      </c>
      <c r="E813" s="209" t="s">
        <v>188</v>
      </c>
      <c r="F813" s="220">
        <f>IFERROR(VLOOKUP(A813,'R+S'!$G$2:$J$1600,4,0),0)</f>
        <v>0</v>
      </c>
    </row>
    <row r="814" spans="1:6" x14ac:dyDescent="0.3">
      <c r="A814" s="208">
        <v>53885</v>
      </c>
      <c r="B814" s="208" t="s">
        <v>1549</v>
      </c>
      <c r="C814" s="209" t="s">
        <v>1420</v>
      </c>
      <c r="D814" s="209" t="s">
        <v>1539</v>
      </c>
      <c r="E814" s="209" t="s">
        <v>188</v>
      </c>
      <c r="F814" s="220">
        <f>IFERROR(VLOOKUP(A814,'R+S'!$G$2:$J$1600,4,0),0)</f>
        <v>0</v>
      </c>
    </row>
    <row r="815" spans="1:6" x14ac:dyDescent="0.3">
      <c r="A815" s="208">
        <v>19024</v>
      </c>
      <c r="B815" s="208" t="s">
        <v>1551</v>
      </c>
      <c r="C815" s="209" t="s">
        <v>1420</v>
      </c>
      <c r="D815" s="209" t="s">
        <v>1552</v>
      </c>
      <c r="E815" s="209" t="s">
        <v>594</v>
      </c>
      <c r="F815" s="220">
        <f>IFERROR(VLOOKUP(A815,'R+S'!$G$2:$J$1600,4,0),0)</f>
        <v>0</v>
      </c>
    </row>
    <row r="816" spans="1:6" x14ac:dyDescent="0.3">
      <c r="A816" s="208">
        <v>508</v>
      </c>
      <c r="B816" s="208" t="s">
        <v>1554</v>
      </c>
      <c r="C816" s="209" t="s">
        <v>1420</v>
      </c>
      <c r="D816" s="209" t="s">
        <v>1552</v>
      </c>
      <c r="E816" s="209" t="s">
        <v>594</v>
      </c>
      <c r="F816" s="220">
        <f>IFERROR(VLOOKUP(A816,'R+S'!$G$2:$J$1600,4,0),0)</f>
        <v>0</v>
      </c>
    </row>
    <row r="817" spans="1:6" x14ac:dyDescent="0.3">
      <c r="A817" s="208">
        <v>52408</v>
      </c>
      <c r="B817" s="208" t="s">
        <v>1555</v>
      </c>
      <c r="C817" s="209" t="s">
        <v>1420</v>
      </c>
      <c r="D817" s="209" t="s">
        <v>1552</v>
      </c>
      <c r="E817" s="209" t="s">
        <v>594</v>
      </c>
      <c r="F817" s="220">
        <f>IFERROR(VLOOKUP(A817,'R+S'!$G$2:$J$1600,4,0),0)</f>
        <v>0</v>
      </c>
    </row>
    <row r="818" spans="1:6" x14ac:dyDescent="0.3">
      <c r="A818" s="208">
        <v>53208</v>
      </c>
      <c r="B818" s="208" t="s">
        <v>1557</v>
      </c>
      <c r="C818" s="209" t="s">
        <v>1420</v>
      </c>
      <c r="D818" s="209" t="s">
        <v>1552</v>
      </c>
      <c r="E818" s="209" t="s">
        <v>594</v>
      </c>
      <c r="F818" s="220">
        <f>IFERROR(VLOOKUP(A818,'R+S'!$G$2:$J$1600,4,0),0)</f>
        <v>0</v>
      </c>
    </row>
    <row r="819" spans="1:6" x14ac:dyDescent="0.3">
      <c r="A819" s="208">
        <v>54078</v>
      </c>
      <c r="B819" s="208" t="s">
        <v>1559</v>
      </c>
      <c r="C819" s="209" t="s">
        <v>1420</v>
      </c>
      <c r="D819" s="209" t="s">
        <v>1552</v>
      </c>
      <c r="E819" s="209" t="s">
        <v>594</v>
      </c>
      <c r="F819" s="220">
        <f>IFERROR(VLOOKUP(A819,'R+S'!$G$2:$J$1600,4,0),0)</f>
        <v>0</v>
      </c>
    </row>
    <row r="820" spans="1:6" x14ac:dyDescent="0.3">
      <c r="A820" s="208">
        <v>6200</v>
      </c>
      <c r="B820" s="208" t="s">
        <v>1560</v>
      </c>
      <c r="C820" s="209" t="s">
        <v>1420</v>
      </c>
      <c r="D820" s="209" t="s">
        <v>1552</v>
      </c>
      <c r="E820" s="209" t="s">
        <v>594</v>
      </c>
      <c r="F820" s="220">
        <f>IFERROR(VLOOKUP(A820,'R+S'!$G$2:$J$1600,4,0),0)</f>
        <v>0</v>
      </c>
    </row>
    <row r="821" spans="1:6" x14ac:dyDescent="0.3">
      <c r="A821" s="208">
        <v>704</v>
      </c>
      <c r="B821" s="208" t="s">
        <v>1561</v>
      </c>
      <c r="C821" s="209" t="s">
        <v>1420</v>
      </c>
      <c r="D821" s="209" t="s">
        <v>1552</v>
      </c>
      <c r="E821" s="209" t="s">
        <v>594</v>
      </c>
      <c r="F821" s="220">
        <f>IFERROR(VLOOKUP(A821,'R+S'!$G$2:$J$1600,4,0),0)</f>
        <v>0</v>
      </c>
    </row>
    <row r="822" spans="1:6" x14ac:dyDescent="0.3">
      <c r="A822" s="208">
        <v>42249</v>
      </c>
      <c r="B822" s="208" t="s">
        <v>1562</v>
      </c>
      <c r="C822" s="209" t="s">
        <v>1420</v>
      </c>
      <c r="D822" s="209" t="s">
        <v>1563</v>
      </c>
      <c r="E822" s="209" t="s">
        <v>255</v>
      </c>
      <c r="F822" s="220">
        <f>IFERROR(VLOOKUP(A822,'R+S'!$G$2:$J$1600,4,0),0)</f>
        <v>0</v>
      </c>
    </row>
    <row r="823" spans="1:6" x14ac:dyDescent="0.3">
      <c r="A823" s="208">
        <v>4226</v>
      </c>
      <c r="B823" s="208" t="s">
        <v>1564</v>
      </c>
      <c r="C823" s="209" t="s">
        <v>1420</v>
      </c>
      <c r="D823" s="209" t="s">
        <v>1563</v>
      </c>
      <c r="E823" s="209" t="s">
        <v>255</v>
      </c>
      <c r="F823" s="220">
        <f>IFERROR(VLOOKUP(A823,'R+S'!$G$2:$J$1600,4,0),0)</f>
        <v>0</v>
      </c>
    </row>
    <row r="824" spans="1:6" x14ac:dyDescent="0.3">
      <c r="A824" s="208">
        <v>423</v>
      </c>
      <c r="B824" s="208" t="s">
        <v>1565</v>
      </c>
      <c r="C824" s="209" t="s">
        <v>1420</v>
      </c>
      <c r="D824" s="209" t="s">
        <v>1563</v>
      </c>
      <c r="E824" s="209" t="s">
        <v>255</v>
      </c>
      <c r="F824" s="220">
        <f>IFERROR(VLOOKUP(A824,'R+S'!$G$2:$J$1600,4,0),0)</f>
        <v>0</v>
      </c>
    </row>
    <row r="825" spans="1:6" x14ac:dyDescent="0.3">
      <c r="A825" s="208">
        <v>54187</v>
      </c>
      <c r="B825" s="208" t="s">
        <v>1567</v>
      </c>
      <c r="C825" s="209" t="s">
        <v>1420</v>
      </c>
      <c r="D825" s="209" t="s">
        <v>1563</v>
      </c>
      <c r="E825" s="209" t="s">
        <v>255</v>
      </c>
      <c r="F825" s="220">
        <f>IFERROR(VLOOKUP(A825,'R+S'!$G$2:$J$1600,4,0),0)</f>
        <v>0</v>
      </c>
    </row>
    <row r="826" spans="1:6" x14ac:dyDescent="0.3">
      <c r="A826" s="208">
        <v>54219</v>
      </c>
      <c r="B826" s="208" t="s">
        <v>1568</v>
      </c>
      <c r="C826" s="209" t="s">
        <v>1420</v>
      </c>
      <c r="D826" s="209" t="s">
        <v>1563</v>
      </c>
      <c r="E826" s="209" t="s">
        <v>255</v>
      </c>
      <c r="F826" s="220">
        <f>IFERROR(VLOOKUP(A826,'R+S'!$G$2:$J$1600,4,0),0)</f>
        <v>0</v>
      </c>
    </row>
    <row r="827" spans="1:6" x14ac:dyDescent="0.3">
      <c r="A827" s="208">
        <v>9722</v>
      </c>
      <c r="B827" s="208" t="s">
        <v>1569</v>
      </c>
      <c r="C827" s="209" t="s">
        <v>1420</v>
      </c>
      <c r="D827" s="209" t="s">
        <v>1563</v>
      </c>
      <c r="E827" s="209" t="s">
        <v>255</v>
      </c>
      <c r="F827" s="220">
        <f>IFERROR(VLOOKUP(A827,'R+S'!$G$2:$J$1600,4,0),0)</f>
        <v>0</v>
      </c>
    </row>
    <row r="828" spans="1:6" x14ac:dyDescent="0.3">
      <c r="A828" s="208">
        <v>3287</v>
      </c>
      <c r="B828" s="208" t="s">
        <v>1570</v>
      </c>
      <c r="C828" s="209" t="s">
        <v>1420</v>
      </c>
      <c r="D828" s="209" t="s">
        <v>1563</v>
      </c>
      <c r="E828" s="209" t="s">
        <v>255</v>
      </c>
      <c r="F828" s="220">
        <f>IFERROR(VLOOKUP(A828,'R+S'!$G$2:$J$1600,4,0),0)</f>
        <v>0</v>
      </c>
    </row>
    <row r="829" spans="1:6" x14ac:dyDescent="0.3">
      <c r="A829" s="208">
        <v>40251</v>
      </c>
      <c r="B829" s="208" t="s">
        <v>1571</v>
      </c>
      <c r="C829" s="209" t="s">
        <v>1420</v>
      </c>
      <c r="D829" s="209" t="s">
        <v>1563</v>
      </c>
      <c r="E829" s="209" t="s">
        <v>255</v>
      </c>
      <c r="F829" s="220">
        <f>IFERROR(VLOOKUP(A829,'R+S'!$G$2:$J$1600,4,0),0)</f>
        <v>0</v>
      </c>
    </row>
    <row r="830" spans="1:6" x14ac:dyDescent="0.3">
      <c r="A830" s="208">
        <v>10744</v>
      </c>
      <c r="B830" s="208" t="s">
        <v>1573</v>
      </c>
      <c r="C830" s="209" t="s">
        <v>1574</v>
      </c>
      <c r="D830" s="209" t="s">
        <v>1575</v>
      </c>
      <c r="E830" s="209" t="s">
        <v>264</v>
      </c>
      <c r="F830" s="220">
        <f>IFERROR(VLOOKUP(A830,'R+S'!$G$2:$J$1600,4,0),0)</f>
        <v>0</v>
      </c>
    </row>
    <row r="831" spans="1:6" x14ac:dyDescent="0.3">
      <c r="A831" s="208">
        <v>13008</v>
      </c>
      <c r="B831" s="208" t="s">
        <v>1576</v>
      </c>
      <c r="C831" s="209" t="s">
        <v>1574</v>
      </c>
      <c r="D831" s="209" t="s">
        <v>1575</v>
      </c>
      <c r="E831" s="209" t="s">
        <v>264</v>
      </c>
      <c r="F831" s="220">
        <f>IFERROR(VLOOKUP(A831,'R+S'!$G$2:$J$1600,4,0),0)</f>
        <v>0</v>
      </c>
    </row>
    <row r="832" spans="1:6" x14ac:dyDescent="0.3">
      <c r="A832" s="208">
        <v>1764</v>
      </c>
      <c r="B832" s="208" t="s">
        <v>1577</v>
      </c>
      <c r="C832" s="209" t="s">
        <v>1574</v>
      </c>
      <c r="D832" s="209" t="s">
        <v>1575</v>
      </c>
      <c r="E832" s="209" t="s">
        <v>264</v>
      </c>
      <c r="F832" s="220">
        <f>IFERROR(VLOOKUP(A832,'R+S'!$G$2:$J$1600,4,0),0)</f>
        <v>0</v>
      </c>
    </row>
    <row r="833" spans="1:6" x14ac:dyDescent="0.3">
      <c r="A833" s="208">
        <v>5016</v>
      </c>
      <c r="B833" s="208" t="s">
        <v>1578</v>
      </c>
      <c r="C833" s="209" t="s">
        <v>1574</v>
      </c>
      <c r="D833" s="209" t="s">
        <v>1575</v>
      </c>
      <c r="E833" s="209" t="s">
        <v>264</v>
      </c>
      <c r="F833" s="220">
        <f>IFERROR(VLOOKUP(A833,'R+S'!$G$2:$J$1600,4,0),0)</f>
        <v>0</v>
      </c>
    </row>
    <row r="834" spans="1:6" x14ac:dyDescent="0.3">
      <c r="A834" s="208">
        <v>52384</v>
      </c>
      <c r="B834" s="208" t="s">
        <v>1579</v>
      </c>
      <c r="C834" s="209" t="s">
        <v>1574</v>
      </c>
      <c r="D834" s="209" t="s">
        <v>1575</v>
      </c>
      <c r="E834" s="209" t="s">
        <v>264</v>
      </c>
      <c r="F834" s="220">
        <f>IFERROR(VLOOKUP(A834,'R+S'!$G$2:$J$1600,4,0),0)</f>
        <v>0</v>
      </c>
    </row>
    <row r="835" spans="1:6" x14ac:dyDescent="0.3">
      <c r="A835" s="208">
        <v>53081</v>
      </c>
      <c r="B835" s="208" t="s">
        <v>1580</v>
      </c>
      <c r="C835" s="209" t="s">
        <v>1574</v>
      </c>
      <c r="D835" s="209" t="s">
        <v>1575</v>
      </c>
      <c r="E835" s="209" t="s">
        <v>264</v>
      </c>
      <c r="F835" s="220">
        <f>IFERROR(VLOOKUP(A835,'R+S'!$G$2:$J$1600,4,0),0)</f>
        <v>0</v>
      </c>
    </row>
    <row r="836" spans="1:6" x14ac:dyDescent="0.3">
      <c r="A836" s="208">
        <v>53230</v>
      </c>
      <c r="B836" s="208" t="s">
        <v>1581</v>
      </c>
      <c r="C836" s="209" t="s">
        <v>1574</v>
      </c>
      <c r="D836" s="209" t="s">
        <v>1575</v>
      </c>
      <c r="E836" s="209" t="s">
        <v>264</v>
      </c>
      <c r="F836" s="220">
        <f>IFERROR(VLOOKUP(A836,'R+S'!$G$2:$J$1600,4,0),0)</f>
        <v>0</v>
      </c>
    </row>
    <row r="837" spans="1:6" x14ac:dyDescent="0.3">
      <c r="A837" s="208">
        <v>53340</v>
      </c>
      <c r="B837" s="208" t="s">
        <v>1582</v>
      </c>
      <c r="C837" s="209" t="s">
        <v>1574</v>
      </c>
      <c r="D837" s="209" t="s">
        <v>1575</v>
      </c>
      <c r="E837" s="209" t="s">
        <v>264</v>
      </c>
      <c r="F837" s="220">
        <f>IFERROR(VLOOKUP(A837,'R+S'!$G$2:$J$1600,4,0),0)</f>
        <v>0</v>
      </c>
    </row>
    <row r="838" spans="1:6" x14ac:dyDescent="0.3">
      <c r="A838" s="208">
        <v>53780</v>
      </c>
      <c r="B838" s="208" t="s">
        <v>1583</v>
      </c>
      <c r="C838" s="209" t="s">
        <v>1574</v>
      </c>
      <c r="D838" s="209" t="s">
        <v>1575</v>
      </c>
      <c r="E838" s="209" t="s">
        <v>264</v>
      </c>
      <c r="F838" s="220">
        <f>IFERROR(VLOOKUP(A838,'R+S'!$G$2:$J$1600,4,0),0)</f>
        <v>1</v>
      </c>
    </row>
    <row r="839" spans="1:6" x14ac:dyDescent="0.3">
      <c r="A839" s="208">
        <v>53962</v>
      </c>
      <c r="B839" s="208" t="s">
        <v>1584</v>
      </c>
      <c r="C839" s="209" t="s">
        <v>1574</v>
      </c>
      <c r="D839" s="209" t="s">
        <v>1575</v>
      </c>
      <c r="E839" s="209" t="s">
        <v>264</v>
      </c>
      <c r="F839" s="220">
        <f>IFERROR(VLOOKUP(A839,'R+S'!$G$2:$J$1600,4,0),0)</f>
        <v>0</v>
      </c>
    </row>
    <row r="840" spans="1:6" x14ac:dyDescent="0.3">
      <c r="A840" s="208">
        <v>54250</v>
      </c>
      <c r="B840" s="208" t="s">
        <v>1585</v>
      </c>
      <c r="C840" s="209" t="s">
        <v>1574</v>
      </c>
      <c r="D840" s="209" t="s">
        <v>1575</v>
      </c>
      <c r="E840" s="209" t="s">
        <v>264</v>
      </c>
      <c r="F840" s="220">
        <f>IFERROR(VLOOKUP(A840,'R+S'!$G$2:$J$1600,4,0),0)</f>
        <v>0</v>
      </c>
    </row>
    <row r="841" spans="1:6" x14ac:dyDescent="0.3">
      <c r="A841" s="208">
        <v>1604</v>
      </c>
      <c r="B841" s="208" t="s">
        <v>1586</v>
      </c>
      <c r="C841" s="209" t="s">
        <v>1574</v>
      </c>
      <c r="D841" s="209" t="s">
        <v>1587</v>
      </c>
      <c r="E841" s="209" t="s">
        <v>261</v>
      </c>
      <c r="F841" s="220">
        <f>IFERROR(VLOOKUP(A841,'R+S'!$G$2:$J$1600,4,0),0)</f>
        <v>0</v>
      </c>
    </row>
    <row r="842" spans="1:6" x14ac:dyDescent="0.3">
      <c r="A842" s="208">
        <v>3409</v>
      </c>
      <c r="B842" s="208" t="s">
        <v>1588</v>
      </c>
      <c r="C842" s="209" t="s">
        <v>1574</v>
      </c>
      <c r="D842" s="209" t="s">
        <v>1587</v>
      </c>
      <c r="E842" s="209" t="s">
        <v>261</v>
      </c>
      <c r="F842" s="220">
        <f>IFERROR(VLOOKUP(A842,'R+S'!$G$2:$J$1600,4,0),0)</f>
        <v>0</v>
      </c>
    </row>
    <row r="843" spans="1:6" x14ac:dyDescent="0.3">
      <c r="A843" s="208">
        <v>3433</v>
      </c>
      <c r="B843" s="208" t="s">
        <v>1589</v>
      </c>
      <c r="C843" s="209" t="s">
        <v>1574</v>
      </c>
      <c r="D843" s="209" t="s">
        <v>1587</v>
      </c>
      <c r="E843" s="209" t="s">
        <v>261</v>
      </c>
      <c r="F843" s="220">
        <f>IFERROR(VLOOKUP(A843,'R+S'!$G$2:$J$1600,4,0),0)</f>
        <v>0</v>
      </c>
    </row>
    <row r="844" spans="1:6" x14ac:dyDescent="0.3">
      <c r="A844" s="208">
        <v>4640</v>
      </c>
      <c r="B844" s="208" t="s">
        <v>1590</v>
      </c>
      <c r="C844" s="209" t="s">
        <v>1574</v>
      </c>
      <c r="D844" s="209" t="s">
        <v>1587</v>
      </c>
      <c r="E844" s="209" t="s">
        <v>261</v>
      </c>
      <c r="F844" s="220">
        <f>IFERROR(VLOOKUP(A844,'R+S'!$G$2:$J$1600,4,0),0)</f>
        <v>0</v>
      </c>
    </row>
    <row r="845" spans="1:6" x14ac:dyDescent="0.3">
      <c r="A845" s="208">
        <v>52592</v>
      </c>
      <c r="B845" s="208" t="s">
        <v>1591</v>
      </c>
      <c r="C845" s="209" t="s">
        <v>1574</v>
      </c>
      <c r="D845" s="209" t="s">
        <v>1587</v>
      </c>
      <c r="E845" s="209" t="s">
        <v>261</v>
      </c>
      <c r="F845" s="220">
        <f>IFERROR(VLOOKUP(A845,'R+S'!$G$2:$J$1600,4,0),0)</f>
        <v>0</v>
      </c>
    </row>
    <row r="846" spans="1:6" x14ac:dyDescent="0.3">
      <c r="A846" s="208">
        <v>52741</v>
      </c>
      <c r="B846" s="208" t="s">
        <v>1592</v>
      </c>
      <c r="C846" s="209" t="s">
        <v>1574</v>
      </c>
      <c r="D846" s="209" t="s">
        <v>1587</v>
      </c>
      <c r="E846" s="209" t="s">
        <v>261</v>
      </c>
      <c r="F846" s="220">
        <f>IFERROR(VLOOKUP(A846,'R+S'!$G$2:$J$1600,4,0),0)</f>
        <v>0</v>
      </c>
    </row>
    <row r="847" spans="1:6" x14ac:dyDescent="0.3">
      <c r="A847" s="208">
        <v>53542</v>
      </c>
      <c r="B847" s="208" t="s">
        <v>1594</v>
      </c>
      <c r="C847" s="209" t="s">
        <v>1574</v>
      </c>
      <c r="D847" s="209" t="s">
        <v>1587</v>
      </c>
      <c r="E847" s="209" t="s">
        <v>261</v>
      </c>
      <c r="F847" s="220">
        <f>IFERROR(VLOOKUP(A847,'R+S'!$G$2:$J$1600,4,0),0)</f>
        <v>0</v>
      </c>
    </row>
    <row r="848" spans="1:6" x14ac:dyDescent="0.3">
      <c r="A848" s="208">
        <v>53607</v>
      </c>
      <c r="B848" s="208" t="s">
        <v>1595</v>
      </c>
      <c r="C848" s="209" t="s">
        <v>1574</v>
      </c>
      <c r="D848" s="209" t="s">
        <v>1587</v>
      </c>
      <c r="E848" s="209" t="s">
        <v>261</v>
      </c>
      <c r="F848" s="220">
        <f>IFERROR(VLOOKUP(A848,'R+S'!$G$2:$J$1600,4,0),0)</f>
        <v>0</v>
      </c>
    </row>
    <row r="849" spans="1:6" x14ac:dyDescent="0.3">
      <c r="A849" s="208">
        <v>53883</v>
      </c>
      <c r="B849" s="208" t="s">
        <v>1596</v>
      </c>
      <c r="C849" s="209" t="s">
        <v>1574</v>
      </c>
      <c r="D849" s="209" t="s">
        <v>1587</v>
      </c>
      <c r="E849" s="209" t="s">
        <v>261</v>
      </c>
      <c r="F849" s="220">
        <f>IFERROR(VLOOKUP(A849,'R+S'!$G$2:$J$1600,4,0),0)</f>
        <v>0</v>
      </c>
    </row>
    <row r="850" spans="1:6" x14ac:dyDescent="0.3">
      <c r="A850" s="208">
        <v>54098</v>
      </c>
      <c r="B850" s="208" t="s">
        <v>1597</v>
      </c>
      <c r="C850" s="209" t="s">
        <v>1574</v>
      </c>
      <c r="D850" s="209" t="s">
        <v>1587</v>
      </c>
      <c r="E850" s="209" t="s">
        <v>261</v>
      </c>
      <c r="F850" s="220">
        <f>IFERROR(VLOOKUP(A850,'R+S'!$G$2:$J$1600,4,0),0)</f>
        <v>0</v>
      </c>
    </row>
    <row r="851" spans="1:6" x14ac:dyDescent="0.3">
      <c r="A851" s="208">
        <v>5822</v>
      </c>
      <c r="B851" s="208" t="s">
        <v>1598</v>
      </c>
      <c r="C851" s="209" t="s">
        <v>1574</v>
      </c>
      <c r="D851" s="209" t="s">
        <v>1587</v>
      </c>
      <c r="E851" s="209" t="s">
        <v>261</v>
      </c>
      <c r="F851" s="220">
        <f>IFERROR(VLOOKUP(A851,'R+S'!$G$2:$J$1600,4,0),0)</f>
        <v>0</v>
      </c>
    </row>
    <row r="852" spans="1:6" x14ac:dyDescent="0.3">
      <c r="A852" s="208">
        <v>6146</v>
      </c>
      <c r="B852" s="208" t="s">
        <v>1599</v>
      </c>
      <c r="C852" s="209" t="s">
        <v>1574</v>
      </c>
      <c r="D852" s="209" t="s">
        <v>1587</v>
      </c>
      <c r="E852" s="209" t="s">
        <v>261</v>
      </c>
      <c r="F852" s="220">
        <f>IFERROR(VLOOKUP(A852,'R+S'!$G$2:$J$1600,4,0),0)</f>
        <v>0</v>
      </c>
    </row>
    <row r="853" spans="1:6" x14ac:dyDescent="0.3">
      <c r="A853" s="208">
        <v>7566</v>
      </c>
      <c r="B853" s="208" t="s">
        <v>1600</v>
      </c>
      <c r="C853" s="209" t="s">
        <v>1574</v>
      </c>
      <c r="D853" s="209" t="s">
        <v>1587</v>
      </c>
      <c r="E853" s="209" t="s">
        <v>261</v>
      </c>
      <c r="F853" s="220">
        <f>IFERROR(VLOOKUP(A853,'R+S'!$G$2:$J$1600,4,0),0)</f>
        <v>0</v>
      </c>
    </row>
    <row r="854" spans="1:6" x14ac:dyDescent="0.3">
      <c r="A854" s="208">
        <v>7863</v>
      </c>
      <c r="B854" s="208" t="s">
        <v>1601</v>
      </c>
      <c r="C854" s="209" t="s">
        <v>1574</v>
      </c>
      <c r="D854" s="209" t="s">
        <v>1587</v>
      </c>
      <c r="E854" s="209" t="s">
        <v>261</v>
      </c>
      <c r="F854" s="220">
        <f>IFERROR(VLOOKUP(A854,'R+S'!$G$2:$J$1600,4,0),0)</f>
        <v>0</v>
      </c>
    </row>
    <row r="855" spans="1:6" x14ac:dyDescent="0.3">
      <c r="A855" s="208">
        <v>2134</v>
      </c>
      <c r="B855" s="208" t="s">
        <v>1602</v>
      </c>
      <c r="C855" s="209" t="s">
        <v>1574</v>
      </c>
      <c r="D855" s="209" t="s">
        <v>1603</v>
      </c>
      <c r="E855" s="209" t="s">
        <v>266</v>
      </c>
      <c r="F855" s="220">
        <f>IFERROR(VLOOKUP(A855,'R+S'!$G$2:$J$1600,4,0),0)</f>
        <v>0</v>
      </c>
    </row>
    <row r="856" spans="1:6" x14ac:dyDescent="0.3">
      <c r="A856" s="208">
        <v>40255</v>
      </c>
      <c r="B856" s="208" t="s">
        <v>1604</v>
      </c>
      <c r="C856" s="209" t="s">
        <v>1574</v>
      </c>
      <c r="D856" s="209" t="s">
        <v>1603</v>
      </c>
      <c r="E856" s="209" t="s">
        <v>266</v>
      </c>
      <c r="F856" s="220">
        <f>IFERROR(VLOOKUP(A856,'R+S'!$G$2:$J$1600,4,0),0)</f>
        <v>0</v>
      </c>
    </row>
    <row r="857" spans="1:6" x14ac:dyDescent="0.3">
      <c r="A857" s="208">
        <v>7084</v>
      </c>
      <c r="B857" s="208" t="s">
        <v>1605</v>
      </c>
      <c r="C857" s="209" t="s">
        <v>1574</v>
      </c>
      <c r="D857" s="209" t="s">
        <v>1603</v>
      </c>
      <c r="E857" s="209" t="s">
        <v>266</v>
      </c>
      <c r="F857" s="220">
        <f>IFERROR(VLOOKUP(A857,'R+S'!$G$2:$J$1600,4,0),0)</f>
        <v>0</v>
      </c>
    </row>
    <row r="858" spans="1:6" x14ac:dyDescent="0.3">
      <c r="A858" s="208">
        <v>2512</v>
      </c>
      <c r="B858" s="208" t="s">
        <v>1606</v>
      </c>
      <c r="C858" s="209" t="s">
        <v>1574</v>
      </c>
      <c r="D858" s="209" t="s">
        <v>1603</v>
      </c>
      <c r="E858" s="209" t="s">
        <v>266</v>
      </c>
      <c r="F858" s="220">
        <f>IFERROR(VLOOKUP(A858,'R+S'!$G$2:$J$1600,4,0),0)</f>
        <v>0</v>
      </c>
    </row>
    <row r="859" spans="1:6" x14ac:dyDescent="0.3">
      <c r="A859" s="208">
        <v>2891</v>
      </c>
      <c r="B859" s="208" t="s">
        <v>1607</v>
      </c>
      <c r="C859" s="209" t="s">
        <v>1574</v>
      </c>
      <c r="D859" s="209" t="s">
        <v>1603</v>
      </c>
      <c r="E859" s="209" t="s">
        <v>266</v>
      </c>
      <c r="F859" s="220">
        <f>IFERROR(VLOOKUP(A859,'R+S'!$G$2:$J$1600,4,0),0)</f>
        <v>0</v>
      </c>
    </row>
    <row r="860" spans="1:6" x14ac:dyDescent="0.3">
      <c r="A860" s="208">
        <v>42351</v>
      </c>
      <c r="B860" s="208" t="s">
        <v>1608</v>
      </c>
      <c r="C860" s="209" t="s">
        <v>1574</v>
      </c>
      <c r="D860" s="209" t="s">
        <v>1603</v>
      </c>
      <c r="E860" s="209" t="s">
        <v>266</v>
      </c>
      <c r="F860" s="220">
        <f>IFERROR(VLOOKUP(A860,'R+S'!$G$2:$J$1600,4,0),0)</f>
        <v>0</v>
      </c>
    </row>
    <row r="861" spans="1:6" x14ac:dyDescent="0.3">
      <c r="A861" s="208">
        <v>7212</v>
      </c>
      <c r="B861" s="208" t="s">
        <v>1609</v>
      </c>
      <c r="C861" s="209" t="s">
        <v>1574</v>
      </c>
      <c r="D861" s="209" t="s">
        <v>1603</v>
      </c>
      <c r="E861" s="209" t="s">
        <v>266</v>
      </c>
      <c r="F861" s="220">
        <f>IFERROR(VLOOKUP(A861,'R+S'!$G$2:$J$1600,4,0),0)</f>
        <v>0</v>
      </c>
    </row>
    <row r="862" spans="1:6" x14ac:dyDescent="0.3">
      <c r="A862" s="208">
        <v>7564</v>
      </c>
      <c r="B862" s="208" t="s">
        <v>1610</v>
      </c>
      <c r="C862" s="209" t="s">
        <v>1574</v>
      </c>
      <c r="D862" s="209" t="s">
        <v>1603</v>
      </c>
      <c r="E862" s="209" t="s">
        <v>266</v>
      </c>
      <c r="F862" s="220">
        <f>IFERROR(VLOOKUP(A862,'R+S'!$G$2:$J$1600,4,0),0)</f>
        <v>0</v>
      </c>
    </row>
    <row r="863" spans="1:6" x14ac:dyDescent="0.3">
      <c r="A863" s="208">
        <v>19156</v>
      </c>
      <c r="B863" s="208" t="s">
        <v>1611</v>
      </c>
      <c r="C863" s="209" t="s">
        <v>1574</v>
      </c>
      <c r="D863" s="209" t="s">
        <v>1612</v>
      </c>
      <c r="E863" s="209" t="s">
        <v>268</v>
      </c>
      <c r="F863" s="220">
        <f>IFERROR(VLOOKUP(A863,'R+S'!$G$2:$J$1600,4,0),0)</f>
        <v>0</v>
      </c>
    </row>
    <row r="864" spans="1:6" x14ac:dyDescent="0.3">
      <c r="A864" s="208">
        <v>52247</v>
      </c>
      <c r="B864" s="208" t="s">
        <v>1613</v>
      </c>
      <c r="C864" s="209" t="s">
        <v>1574</v>
      </c>
      <c r="D864" s="209" t="s">
        <v>1612</v>
      </c>
      <c r="E864" s="209" t="s">
        <v>268</v>
      </c>
      <c r="F864" s="220">
        <f>IFERROR(VLOOKUP(A864,'R+S'!$G$2:$J$1600,4,0),0)</f>
        <v>0</v>
      </c>
    </row>
    <row r="865" spans="1:6" x14ac:dyDescent="0.3">
      <c r="A865" s="208">
        <v>52593</v>
      </c>
      <c r="B865" s="208" t="s">
        <v>1614</v>
      </c>
      <c r="C865" s="209" t="s">
        <v>1574</v>
      </c>
      <c r="D865" s="209" t="s">
        <v>1612</v>
      </c>
      <c r="E865" s="209" t="s">
        <v>268</v>
      </c>
      <c r="F865" s="220">
        <f>IFERROR(VLOOKUP(A865,'R+S'!$G$2:$J$1600,4,0),0)</f>
        <v>0</v>
      </c>
    </row>
    <row r="866" spans="1:6" x14ac:dyDescent="0.3">
      <c r="A866" s="208">
        <v>53604</v>
      </c>
      <c r="B866" s="208" t="s">
        <v>1615</v>
      </c>
      <c r="C866" s="209" t="s">
        <v>1574</v>
      </c>
      <c r="D866" s="209" t="s">
        <v>1612</v>
      </c>
      <c r="E866" s="209" t="s">
        <v>268</v>
      </c>
      <c r="F866" s="220">
        <f>IFERROR(VLOOKUP(A866,'R+S'!$G$2:$J$1600,4,0),0)</f>
        <v>0</v>
      </c>
    </row>
    <row r="867" spans="1:6" x14ac:dyDescent="0.3">
      <c r="A867" s="208">
        <v>53845</v>
      </c>
      <c r="B867" s="208" t="s">
        <v>1616</v>
      </c>
      <c r="C867" s="209" t="s">
        <v>1574</v>
      </c>
      <c r="D867" s="209" t="s">
        <v>1612</v>
      </c>
      <c r="E867" s="209" t="s">
        <v>268</v>
      </c>
      <c r="F867" s="220">
        <f>IFERROR(VLOOKUP(A867,'R+S'!$G$2:$J$1600,4,0),0)</f>
        <v>0</v>
      </c>
    </row>
    <row r="868" spans="1:6" x14ac:dyDescent="0.3">
      <c r="A868" s="208">
        <v>29204</v>
      </c>
      <c r="B868" s="208" t="s">
        <v>1617</v>
      </c>
      <c r="C868" s="209" t="s">
        <v>1574</v>
      </c>
      <c r="D868" s="209" t="s">
        <v>1612</v>
      </c>
      <c r="E868" s="209" t="s">
        <v>268</v>
      </c>
      <c r="F868" s="220">
        <f>IFERROR(VLOOKUP(A868,'R+S'!$G$2:$J$1600,4,0),0)</f>
        <v>0</v>
      </c>
    </row>
    <row r="869" spans="1:6" x14ac:dyDescent="0.3">
      <c r="A869" s="208">
        <v>4070</v>
      </c>
      <c r="B869" s="208" t="s">
        <v>1619</v>
      </c>
      <c r="C869" s="209" t="s">
        <v>1574</v>
      </c>
      <c r="D869" s="209" t="s">
        <v>1612</v>
      </c>
      <c r="E869" s="209" t="s">
        <v>268</v>
      </c>
      <c r="F869" s="220">
        <f>IFERROR(VLOOKUP(A869,'R+S'!$G$2:$J$1600,4,0),0)</f>
        <v>0</v>
      </c>
    </row>
    <row r="870" spans="1:6" x14ac:dyDescent="0.3">
      <c r="A870" s="208">
        <v>4388</v>
      </c>
      <c r="B870" s="208" t="s">
        <v>1620</v>
      </c>
      <c r="C870" s="209" t="s">
        <v>1574</v>
      </c>
      <c r="D870" s="209" t="s">
        <v>1612</v>
      </c>
      <c r="E870" s="209" t="s">
        <v>268</v>
      </c>
      <c r="F870" s="220">
        <f>IFERROR(VLOOKUP(A870,'R+S'!$G$2:$J$1600,4,0),0)</f>
        <v>0</v>
      </c>
    </row>
    <row r="871" spans="1:6" x14ac:dyDescent="0.3">
      <c r="A871" s="208">
        <v>52192</v>
      </c>
      <c r="B871" s="208" t="s">
        <v>1621</v>
      </c>
      <c r="C871" s="209" t="s">
        <v>1574</v>
      </c>
      <c r="D871" s="209" t="s">
        <v>1612</v>
      </c>
      <c r="E871" s="209" t="s">
        <v>268</v>
      </c>
      <c r="F871" s="220">
        <f>IFERROR(VLOOKUP(A871,'R+S'!$G$2:$J$1600,4,0),0)</f>
        <v>0</v>
      </c>
    </row>
    <row r="872" spans="1:6" x14ac:dyDescent="0.3">
      <c r="A872" s="208">
        <v>52383</v>
      </c>
      <c r="B872" s="208" t="s">
        <v>1622</v>
      </c>
      <c r="C872" s="209" t="s">
        <v>1574</v>
      </c>
      <c r="D872" s="209" t="s">
        <v>1612</v>
      </c>
      <c r="E872" s="209" t="s">
        <v>268</v>
      </c>
      <c r="F872" s="220">
        <f>IFERROR(VLOOKUP(A872,'R+S'!$G$2:$J$1600,4,0),0)</f>
        <v>0</v>
      </c>
    </row>
    <row r="873" spans="1:6" x14ac:dyDescent="0.3">
      <c r="A873" s="208">
        <v>1376</v>
      </c>
      <c r="B873" s="208" t="s">
        <v>1625</v>
      </c>
      <c r="C873" s="209" t="s">
        <v>1574</v>
      </c>
      <c r="D873" s="209" t="s">
        <v>1626</v>
      </c>
      <c r="E873" s="209" t="s">
        <v>259</v>
      </c>
      <c r="F873" s="220">
        <f>IFERROR(VLOOKUP(A873,'R+S'!$G$2:$J$1600,4,0),0)</f>
        <v>0</v>
      </c>
    </row>
    <row r="874" spans="1:6" x14ac:dyDescent="0.3">
      <c r="A874" s="208">
        <v>54215</v>
      </c>
      <c r="B874" s="208" t="s">
        <v>1627</v>
      </c>
      <c r="C874" s="209" t="s">
        <v>1574</v>
      </c>
      <c r="D874" s="209" t="s">
        <v>1626</v>
      </c>
      <c r="E874" s="209" t="s">
        <v>259</v>
      </c>
      <c r="F874" s="220">
        <f>IFERROR(VLOOKUP(A874,'R+S'!$G$2:$J$1600,4,0),0)</f>
        <v>0</v>
      </c>
    </row>
    <row r="875" spans="1:6" x14ac:dyDescent="0.3">
      <c r="A875" s="208">
        <v>71</v>
      </c>
      <c r="B875" s="208" t="s">
        <v>1628</v>
      </c>
      <c r="C875" s="209" t="s">
        <v>1574</v>
      </c>
      <c r="D875" s="209" t="s">
        <v>1626</v>
      </c>
      <c r="E875" s="209" t="s">
        <v>259</v>
      </c>
      <c r="F875" s="220">
        <f>IFERROR(VLOOKUP(A875,'R+S'!$G$2:$J$1600,4,0),0)</f>
        <v>0</v>
      </c>
    </row>
    <row r="876" spans="1:6" x14ac:dyDescent="0.3">
      <c r="A876" s="208">
        <v>53341</v>
      </c>
      <c r="B876" s="208" t="s">
        <v>1629</v>
      </c>
      <c r="C876" s="209" t="s">
        <v>1574</v>
      </c>
      <c r="D876" s="209" t="s">
        <v>1626</v>
      </c>
      <c r="E876" s="209" t="s">
        <v>259</v>
      </c>
      <c r="F876" s="220">
        <f>IFERROR(VLOOKUP(A876,'R+S'!$G$2:$J$1600,4,0),0)</f>
        <v>0</v>
      </c>
    </row>
    <row r="877" spans="1:6" x14ac:dyDescent="0.3">
      <c r="A877" s="208">
        <v>1196</v>
      </c>
      <c r="B877" s="208" t="s">
        <v>1630</v>
      </c>
      <c r="C877" s="209" t="s">
        <v>1574</v>
      </c>
      <c r="D877" s="209" t="s">
        <v>1626</v>
      </c>
      <c r="E877" s="209" t="s">
        <v>259</v>
      </c>
      <c r="F877" s="220">
        <f>IFERROR(VLOOKUP(A877,'R+S'!$G$2:$J$1600,4,0),0)</f>
        <v>0</v>
      </c>
    </row>
    <row r="878" spans="1:6" x14ac:dyDescent="0.3">
      <c r="A878" s="208">
        <v>1327</v>
      </c>
      <c r="B878" s="208" t="s">
        <v>1631</v>
      </c>
      <c r="C878" s="209" t="s">
        <v>1574</v>
      </c>
      <c r="D878" s="209" t="s">
        <v>1626</v>
      </c>
      <c r="E878" s="209" t="s">
        <v>259</v>
      </c>
      <c r="F878" s="220">
        <f>IFERROR(VLOOKUP(A878,'R+S'!$G$2:$J$1600,4,0),0)</f>
        <v>0</v>
      </c>
    </row>
    <row r="879" spans="1:6" x14ac:dyDescent="0.3">
      <c r="A879" s="208">
        <v>42436</v>
      </c>
      <c r="B879" s="208" t="s">
        <v>1632</v>
      </c>
      <c r="C879" s="209" t="s">
        <v>1574</v>
      </c>
      <c r="D879" s="209" t="s">
        <v>1626</v>
      </c>
      <c r="E879" s="209" t="s">
        <v>259</v>
      </c>
      <c r="F879" s="220">
        <f>IFERROR(VLOOKUP(A879,'R+S'!$G$2:$J$1600,4,0),0)</f>
        <v>1</v>
      </c>
    </row>
    <row r="880" spans="1:6" x14ac:dyDescent="0.3">
      <c r="A880" s="208">
        <v>5068</v>
      </c>
      <c r="B880" s="208" t="s">
        <v>1633</v>
      </c>
      <c r="C880" s="209" t="s">
        <v>1574</v>
      </c>
      <c r="D880" s="209" t="s">
        <v>1626</v>
      </c>
      <c r="E880" s="209" t="s">
        <v>259</v>
      </c>
      <c r="F880" s="220">
        <f>IFERROR(VLOOKUP(A880,'R+S'!$G$2:$J$1600,4,0),0)</f>
        <v>0</v>
      </c>
    </row>
    <row r="881" spans="1:6" x14ac:dyDescent="0.3">
      <c r="A881" s="208">
        <v>5473</v>
      </c>
      <c r="B881" s="208" t="s">
        <v>1634</v>
      </c>
      <c r="C881" s="209" t="s">
        <v>1574</v>
      </c>
      <c r="D881" s="209" t="s">
        <v>1626</v>
      </c>
      <c r="E881" s="209" t="s">
        <v>259</v>
      </c>
      <c r="F881" s="220">
        <f>IFERROR(VLOOKUP(A881,'R+S'!$G$2:$J$1600,4,0),0)</f>
        <v>0</v>
      </c>
    </row>
    <row r="882" spans="1:6" x14ac:dyDescent="0.3">
      <c r="A882" s="208">
        <v>6077</v>
      </c>
      <c r="B882" s="208" t="s">
        <v>1635</v>
      </c>
      <c r="C882" s="209" t="s">
        <v>1574</v>
      </c>
      <c r="D882" s="209" t="s">
        <v>1626</v>
      </c>
      <c r="E882" s="209" t="s">
        <v>259</v>
      </c>
      <c r="F882" s="220">
        <f>IFERROR(VLOOKUP(A882,'R+S'!$G$2:$J$1600,4,0),0)</f>
        <v>0</v>
      </c>
    </row>
    <row r="883" spans="1:6" x14ac:dyDescent="0.3">
      <c r="A883" s="208">
        <v>3643</v>
      </c>
      <c r="B883" s="208" t="s">
        <v>1636</v>
      </c>
      <c r="C883" s="209" t="s">
        <v>1574</v>
      </c>
      <c r="D883" s="209" t="s">
        <v>1637</v>
      </c>
      <c r="E883" s="209" t="s">
        <v>263</v>
      </c>
      <c r="F883" s="220">
        <f>IFERROR(VLOOKUP(A883,'R+S'!$G$2:$J$1600,4,0),0)</f>
        <v>0</v>
      </c>
    </row>
    <row r="884" spans="1:6" x14ac:dyDescent="0.3">
      <c r="A884" s="208">
        <v>53065</v>
      </c>
      <c r="B884" s="208" t="s">
        <v>1638</v>
      </c>
      <c r="C884" s="209" t="s">
        <v>1574</v>
      </c>
      <c r="D884" s="209" t="s">
        <v>1637</v>
      </c>
      <c r="E884" s="209" t="s">
        <v>263</v>
      </c>
      <c r="F884" s="220">
        <f>IFERROR(VLOOKUP(A884,'R+S'!$G$2:$J$1600,4,0),0)</f>
        <v>0</v>
      </c>
    </row>
    <row r="885" spans="1:6" x14ac:dyDescent="0.3">
      <c r="A885" s="208">
        <v>53344</v>
      </c>
      <c r="B885" s="208" t="s">
        <v>1639</v>
      </c>
      <c r="C885" s="209" t="s">
        <v>1574</v>
      </c>
      <c r="D885" s="209" t="s">
        <v>1637</v>
      </c>
      <c r="E885" s="209" t="s">
        <v>263</v>
      </c>
      <c r="F885" s="220">
        <f>IFERROR(VLOOKUP(A885,'R+S'!$G$2:$J$1600,4,0),0)</f>
        <v>0</v>
      </c>
    </row>
    <row r="886" spans="1:6" x14ac:dyDescent="0.3">
      <c r="A886" s="208">
        <v>53422</v>
      </c>
      <c r="B886" s="208" t="s">
        <v>1640</v>
      </c>
      <c r="C886" s="209" t="s">
        <v>1574</v>
      </c>
      <c r="D886" s="209" t="s">
        <v>1637</v>
      </c>
      <c r="E886" s="209" t="s">
        <v>263</v>
      </c>
      <c r="F886" s="220">
        <f>IFERROR(VLOOKUP(A886,'R+S'!$G$2:$J$1600,4,0),0)</f>
        <v>0</v>
      </c>
    </row>
    <row r="887" spans="1:6" x14ac:dyDescent="0.3">
      <c r="A887" s="208">
        <v>30027</v>
      </c>
      <c r="B887" s="208" t="s">
        <v>1641</v>
      </c>
      <c r="C887" s="209" t="s">
        <v>1574</v>
      </c>
      <c r="D887" s="209" t="s">
        <v>1637</v>
      </c>
      <c r="E887" s="209" t="s">
        <v>263</v>
      </c>
      <c r="F887" s="220">
        <f>IFERROR(VLOOKUP(A887,'R+S'!$G$2:$J$1600,4,0),0)</f>
        <v>0</v>
      </c>
    </row>
    <row r="888" spans="1:6" x14ac:dyDescent="0.3">
      <c r="A888" s="208">
        <v>30166</v>
      </c>
      <c r="B888" s="208" t="s">
        <v>1642</v>
      </c>
      <c r="C888" s="209" t="s">
        <v>1574</v>
      </c>
      <c r="D888" s="209" t="s">
        <v>1637</v>
      </c>
      <c r="E888" s="209" t="s">
        <v>263</v>
      </c>
      <c r="F888" s="220">
        <f>IFERROR(VLOOKUP(A888,'R+S'!$G$2:$J$1600,4,0),0)</f>
        <v>0</v>
      </c>
    </row>
    <row r="889" spans="1:6" x14ac:dyDescent="0.3">
      <c r="A889" s="208">
        <v>30243</v>
      </c>
      <c r="B889" s="208" t="s">
        <v>1643</v>
      </c>
      <c r="C889" s="209" t="s">
        <v>1574</v>
      </c>
      <c r="D889" s="209" t="s">
        <v>1637</v>
      </c>
      <c r="E889" s="209" t="s">
        <v>263</v>
      </c>
      <c r="F889" s="220">
        <f>IFERROR(VLOOKUP(A889,'R+S'!$G$2:$J$1600,4,0),0)</f>
        <v>0</v>
      </c>
    </row>
    <row r="890" spans="1:6" x14ac:dyDescent="0.3">
      <c r="A890" s="208">
        <v>320</v>
      </c>
      <c r="B890" s="208" t="s">
        <v>1644</v>
      </c>
      <c r="C890" s="209" t="s">
        <v>1574</v>
      </c>
      <c r="D890" s="209" t="s">
        <v>1637</v>
      </c>
      <c r="E890" s="209" t="s">
        <v>263</v>
      </c>
      <c r="F890" s="220">
        <f>IFERROR(VLOOKUP(A890,'R+S'!$G$2:$J$1600,4,0),0)</f>
        <v>0</v>
      </c>
    </row>
    <row r="891" spans="1:6" x14ac:dyDescent="0.3">
      <c r="A891" s="208">
        <v>42435</v>
      </c>
      <c r="B891" s="208" t="s">
        <v>1646</v>
      </c>
      <c r="C891" s="209" t="s">
        <v>1574</v>
      </c>
      <c r="D891" s="209" t="s">
        <v>1637</v>
      </c>
      <c r="E891" s="209" t="s">
        <v>263</v>
      </c>
      <c r="F891" s="220">
        <f>IFERROR(VLOOKUP(A891,'R+S'!$G$2:$J$1600,4,0),0)</f>
        <v>0</v>
      </c>
    </row>
    <row r="892" spans="1:6" x14ac:dyDescent="0.3">
      <c r="A892" s="208">
        <v>53231</v>
      </c>
      <c r="B892" s="208" t="s">
        <v>1647</v>
      </c>
      <c r="C892" s="209" t="s">
        <v>1574</v>
      </c>
      <c r="D892" s="209" t="s">
        <v>1637</v>
      </c>
      <c r="E892" s="209" t="s">
        <v>263</v>
      </c>
      <c r="F892" s="220">
        <f>IFERROR(VLOOKUP(A892,'R+S'!$G$2:$J$1600,4,0),0)</f>
        <v>0</v>
      </c>
    </row>
    <row r="893" spans="1:6" x14ac:dyDescent="0.3">
      <c r="A893" s="208">
        <v>54096</v>
      </c>
      <c r="B893" s="208" t="s">
        <v>1648</v>
      </c>
      <c r="C893" s="209" t="s">
        <v>1574</v>
      </c>
      <c r="D893" s="209" t="s">
        <v>1637</v>
      </c>
      <c r="E893" s="209" t="s">
        <v>263</v>
      </c>
      <c r="F893" s="220">
        <f>IFERROR(VLOOKUP(A893,'R+S'!$G$2:$J$1600,4,0),0)</f>
        <v>0</v>
      </c>
    </row>
    <row r="894" spans="1:6" x14ac:dyDescent="0.3">
      <c r="A894" s="208">
        <v>19002</v>
      </c>
      <c r="B894" s="208" t="s">
        <v>1649</v>
      </c>
      <c r="C894" s="209" t="s">
        <v>1574</v>
      </c>
      <c r="D894" s="209" t="s">
        <v>1650</v>
      </c>
      <c r="E894" s="209" t="s">
        <v>267</v>
      </c>
      <c r="F894" s="220">
        <f>IFERROR(VLOOKUP(A894,'R+S'!$G$2:$J$1600,4,0),0)</f>
        <v>0</v>
      </c>
    </row>
    <row r="895" spans="1:6" x14ac:dyDescent="0.3">
      <c r="A895" s="208">
        <v>19019</v>
      </c>
      <c r="B895" s="208" t="s">
        <v>1651</v>
      </c>
      <c r="C895" s="209" t="s">
        <v>1574</v>
      </c>
      <c r="D895" s="209" t="s">
        <v>1650</v>
      </c>
      <c r="E895" s="209" t="s">
        <v>267</v>
      </c>
      <c r="F895" s="220">
        <f>IFERROR(VLOOKUP(A895,'R+S'!$G$2:$J$1600,4,0),0)</f>
        <v>0</v>
      </c>
    </row>
    <row r="896" spans="1:6" x14ac:dyDescent="0.3">
      <c r="A896" s="208">
        <v>19219</v>
      </c>
      <c r="B896" s="208" t="s">
        <v>1652</v>
      </c>
      <c r="C896" s="209" t="s">
        <v>1574</v>
      </c>
      <c r="D896" s="209" t="s">
        <v>1650</v>
      </c>
      <c r="E896" s="209" t="s">
        <v>267</v>
      </c>
      <c r="F896" s="220">
        <f>IFERROR(VLOOKUP(A896,'R+S'!$G$2:$J$1600,4,0),0)</f>
        <v>0</v>
      </c>
    </row>
    <row r="897" spans="1:6" x14ac:dyDescent="0.3">
      <c r="A897" s="208">
        <v>19228</v>
      </c>
      <c r="B897" s="208" t="s">
        <v>1653</v>
      </c>
      <c r="C897" s="209" t="s">
        <v>1574</v>
      </c>
      <c r="D897" s="209" t="s">
        <v>1650</v>
      </c>
      <c r="E897" s="209" t="s">
        <v>267</v>
      </c>
      <c r="F897" s="220">
        <f>IFERROR(VLOOKUP(A897,'R+S'!$G$2:$J$1600,4,0),0)</f>
        <v>1</v>
      </c>
    </row>
    <row r="898" spans="1:6" x14ac:dyDescent="0.3">
      <c r="A898" s="208">
        <v>52699</v>
      </c>
      <c r="B898" s="208" t="s">
        <v>1654</v>
      </c>
      <c r="C898" s="209" t="s">
        <v>1574</v>
      </c>
      <c r="D898" s="209" t="s">
        <v>1650</v>
      </c>
      <c r="E898" s="209" t="s">
        <v>267</v>
      </c>
      <c r="F898" s="220">
        <f>IFERROR(VLOOKUP(A898,'R+S'!$G$2:$J$1600,4,0),0)</f>
        <v>1</v>
      </c>
    </row>
    <row r="899" spans="1:6" x14ac:dyDescent="0.3">
      <c r="A899" s="208">
        <v>53266</v>
      </c>
      <c r="B899" s="208" t="s">
        <v>1655</v>
      </c>
      <c r="C899" s="209" t="s">
        <v>1574</v>
      </c>
      <c r="D899" s="209" t="s">
        <v>1650</v>
      </c>
      <c r="E899" s="209" t="s">
        <v>267</v>
      </c>
      <c r="F899" s="220">
        <f>IFERROR(VLOOKUP(A899,'R+S'!$G$2:$J$1600,4,0),0)</f>
        <v>0</v>
      </c>
    </row>
    <row r="900" spans="1:6" x14ac:dyDescent="0.3">
      <c r="A900" s="208">
        <v>629</v>
      </c>
      <c r="B900" s="208" t="s">
        <v>1656</v>
      </c>
      <c r="C900" s="209" t="s">
        <v>1574</v>
      </c>
      <c r="D900" s="209" t="s">
        <v>1650</v>
      </c>
      <c r="E900" s="209" t="s">
        <v>267</v>
      </c>
      <c r="F900" s="220">
        <f>IFERROR(VLOOKUP(A900,'R+S'!$G$2:$J$1600,4,0),0)</f>
        <v>0</v>
      </c>
    </row>
    <row r="901" spans="1:6" x14ac:dyDescent="0.3">
      <c r="A901" s="208">
        <v>6300</v>
      </c>
      <c r="B901" s="208" t="s">
        <v>1657</v>
      </c>
      <c r="C901" s="209" t="s">
        <v>1574</v>
      </c>
      <c r="D901" s="209" t="s">
        <v>1650</v>
      </c>
      <c r="E901" s="209" t="s">
        <v>267</v>
      </c>
      <c r="F901" s="220">
        <f>IFERROR(VLOOKUP(A901,'R+S'!$G$2:$J$1600,4,0),0)</f>
        <v>0</v>
      </c>
    </row>
    <row r="902" spans="1:6" x14ac:dyDescent="0.3">
      <c r="A902" s="208">
        <v>7092</v>
      </c>
      <c r="B902" s="208" t="s">
        <v>1658</v>
      </c>
      <c r="C902" s="209" t="s">
        <v>1574</v>
      </c>
      <c r="D902" s="209" t="s">
        <v>1650</v>
      </c>
      <c r="E902" s="209" t="s">
        <v>267</v>
      </c>
      <c r="F902" s="220">
        <f>IFERROR(VLOOKUP(A902,'R+S'!$G$2:$J$1600,4,0),0)</f>
        <v>0</v>
      </c>
    </row>
    <row r="903" spans="1:6" x14ac:dyDescent="0.3">
      <c r="A903" s="208">
        <v>7327</v>
      </c>
      <c r="B903" s="208" t="s">
        <v>1659</v>
      </c>
      <c r="C903" s="209" t="s">
        <v>1574</v>
      </c>
      <c r="D903" s="209" t="s">
        <v>1650</v>
      </c>
      <c r="E903" s="209" t="s">
        <v>267</v>
      </c>
      <c r="F903" s="220">
        <f>IFERROR(VLOOKUP(A903,'R+S'!$G$2:$J$1600,4,0),0)</f>
        <v>0</v>
      </c>
    </row>
    <row r="904" spans="1:6" x14ac:dyDescent="0.3">
      <c r="A904" s="208">
        <v>33071</v>
      </c>
      <c r="B904" s="208" t="s">
        <v>1660</v>
      </c>
      <c r="C904" s="209" t="s">
        <v>1574</v>
      </c>
      <c r="D904" s="209" t="s">
        <v>1650</v>
      </c>
      <c r="E904" s="209" t="s">
        <v>267</v>
      </c>
      <c r="F904" s="220">
        <f>IFERROR(VLOOKUP(A904,'R+S'!$G$2:$J$1600,4,0),0)</f>
        <v>1</v>
      </c>
    </row>
    <row r="905" spans="1:6" x14ac:dyDescent="0.3">
      <c r="A905" s="208">
        <v>53608</v>
      </c>
      <c r="B905" s="208" t="s">
        <v>1661</v>
      </c>
      <c r="C905" s="209" t="s">
        <v>1574</v>
      </c>
      <c r="D905" s="209" t="s">
        <v>1650</v>
      </c>
      <c r="E905" s="209" t="s">
        <v>267</v>
      </c>
      <c r="F905" s="220">
        <f>IFERROR(VLOOKUP(A905,'R+S'!$G$2:$J$1600,4,0),0)</f>
        <v>0</v>
      </c>
    </row>
    <row r="906" spans="1:6" x14ac:dyDescent="0.3">
      <c r="A906" s="208">
        <v>10504</v>
      </c>
      <c r="B906" s="208" t="s">
        <v>1662</v>
      </c>
      <c r="C906" s="209" t="s">
        <v>1574</v>
      </c>
      <c r="D906" s="209" t="s">
        <v>1663</v>
      </c>
      <c r="E906" s="209" t="s">
        <v>597</v>
      </c>
      <c r="F906" s="220">
        <f>IFERROR(VLOOKUP(A906,'R+S'!$G$2:$J$1600,4,0),0)</f>
        <v>0</v>
      </c>
    </row>
    <row r="907" spans="1:6" x14ac:dyDescent="0.3">
      <c r="A907" s="208">
        <v>10538</v>
      </c>
      <c r="B907" s="208" t="s">
        <v>1664</v>
      </c>
      <c r="C907" s="209" t="s">
        <v>1574</v>
      </c>
      <c r="D907" s="209" t="s">
        <v>1663</v>
      </c>
      <c r="E907" s="209" t="s">
        <v>597</v>
      </c>
      <c r="F907" s="220">
        <f>IFERROR(VLOOKUP(A907,'R+S'!$G$2:$J$1600,4,0),0)</f>
        <v>0</v>
      </c>
    </row>
    <row r="908" spans="1:6" x14ac:dyDescent="0.3">
      <c r="A908" s="208">
        <v>52047</v>
      </c>
      <c r="B908" s="208" t="s">
        <v>1665</v>
      </c>
      <c r="C908" s="209" t="s">
        <v>1574</v>
      </c>
      <c r="D908" s="209" t="s">
        <v>1663</v>
      </c>
      <c r="E908" s="209" t="s">
        <v>597</v>
      </c>
      <c r="F908" s="220">
        <f>IFERROR(VLOOKUP(A908,'R+S'!$G$2:$J$1600,4,0),0)</f>
        <v>0</v>
      </c>
    </row>
    <row r="909" spans="1:6" x14ac:dyDescent="0.3">
      <c r="A909" s="208">
        <v>52364</v>
      </c>
      <c r="B909" s="208" t="s">
        <v>1666</v>
      </c>
      <c r="C909" s="209" t="s">
        <v>1574</v>
      </c>
      <c r="D909" s="209" t="s">
        <v>1663</v>
      </c>
      <c r="E909" s="209" t="s">
        <v>597</v>
      </c>
      <c r="F909" s="220">
        <f>IFERROR(VLOOKUP(A909,'R+S'!$G$2:$J$1600,4,0),0)</f>
        <v>0</v>
      </c>
    </row>
    <row r="910" spans="1:6" x14ac:dyDescent="0.3">
      <c r="A910" s="208">
        <v>5285</v>
      </c>
      <c r="B910" s="208" t="s">
        <v>1667</v>
      </c>
      <c r="C910" s="209" t="s">
        <v>1574</v>
      </c>
      <c r="D910" s="209" t="s">
        <v>1663</v>
      </c>
      <c r="E910" s="209" t="s">
        <v>597</v>
      </c>
      <c r="F910" s="220">
        <f>IFERROR(VLOOKUP(A910,'R+S'!$G$2:$J$1600,4,0),0)</f>
        <v>1</v>
      </c>
    </row>
    <row r="911" spans="1:6" x14ac:dyDescent="0.3">
      <c r="A911" s="208">
        <v>54085</v>
      </c>
      <c r="B911" s="208" t="s">
        <v>1669</v>
      </c>
      <c r="C911" s="209" t="s">
        <v>1574</v>
      </c>
      <c r="D911" s="209" t="s">
        <v>1663</v>
      </c>
      <c r="E911" s="209" t="s">
        <v>597</v>
      </c>
      <c r="F911" s="220">
        <f>IFERROR(VLOOKUP(A911,'R+S'!$G$2:$J$1600,4,0),0)</f>
        <v>0</v>
      </c>
    </row>
    <row r="912" spans="1:6" x14ac:dyDescent="0.3">
      <c r="A912" s="208">
        <v>54150</v>
      </c>
      <c r="B912" s="208" t="s">
        <v>1670</v>
      </c>
      <c r="C912" s="209" t="s">
        <v>1574</v>
      </c>
      <c r="D912" s="209" t="s">
        <v>1663</v>
      </c>
      <c r="E912" s="209" t="s">
        <v>597</v>
      </c>
      <c r="F912" s="220">
        <f>IFERROR(VLOOKUP(A912,'R+S'!$G$2:$J$1600,4,0),0)</f>
        <v>0</v>
      </c>
    </row>
    <row r="913" spans="1:6" x14ac:dyDescent="0.3">
      <c r="A913" s="208">
        <v>54180</v>
      </c>
      <c r="B913" s="208" t="s">
        <v>1671</v>
      </c>
      <c r="C913" s="209" t="s">
        <v>1574</v>
      </c>
      <c r="D913" s="209" t="s">
        <v>1663</v>
      </c>
      <c r="E913" s="209" t="s">
        <v>597</v>
      </c>
      <c r="F913" s="220">
        <f>IFERROR(VLOOKUP(A913,'R+S'!$G$2:$J$1600,4,0),0)</f>
        <v>0</v>
      </c>
    </row>
    <row r="914" spans="1:6" x14ac:dyDescent="0.3">
      <c r="A914" s="208">
        <v>74</v>
      </c>
      <c r="B914" s="208" t="s">
        <v>1672</v>
      </c>
      <c r="C914" s="209" t="s">
        <v>1574</v>
      </c>
      <c r="D914" s="209" t="s">
        <v>1663</v>
      </c>
      <c r="E914" s="209" t="s">
        <v>597</v>
      </c>
      <c r="F914" s="220">
        <f>IFERROR(VLOOKUP(A914,'R+S'!$G$2:$J$1600,4,0),0)</f>
        <v>0</v>
      </c>
    </row>
    <row r="915" spans="1:6" x14ac:dyDescent="0.3">
      <c r="A915" s="208">
        <v>20047</v>
      </c>
      <c r="B915" s="208" t="s">
        <v>1674</v>
      </c>
      <c r="C915" s="209" t="s">
        <v>1574</v>
      </c>
      <c r="D915" s="209" t="s">
        <v>1675</v>
      </c>
      <c r="E915" s="209" t="s">
        <v>262</v>
      </c>
      <c r="F915" s="220">
        <f>IFERROR(VLOOKUP(A915,'R+S'!$G$2:$J$1600,4,0),0)</f>
        <v>0</v>
      </c>
    </row>
    <row r="916" spans="1:6" x14ac:dyDescent="0.3">
      <c r="A916" s="208">
        <v>2591</v>
      </c>
      <c r="B916" s="208" t="s">
        <v>1677</v>
      </c>
      <c r="C916" s="209" t="s">
        <v>1574</v>
      </c>
      <c r="D916" s="209" t="s">
        <v>1675</v>
      </c>
      <c r="E916" s="209" t="s">
        <v>262</v>
      </c>
      <c r="F916" s="220">
        <f>IFERROR(VLOOKUP(A916,'R+S'!$G$2:$J$1600,4,0),0)</f>
        <v>0</v>
      </c>
    </row>
    <row r="917" spans="1:6" x14ac:dyDescent="0.3">
      <c r="A917" s="208">
        <v>42297</v>
      </c>
      <c r="B917" s="208" t="s">
        <v>1678</v>
      </c>
      <c r="C917" s="209" t="s">
        <v>1574</v>
      </c>
      <c r="D917" s="209" t="s">
        <v>1675</v>
      </c>
      <c r="E917" s="209" t="s">
        <v>262</v>
      </c>
      <c r="F917" s="220">
        <f>IFERROR(VLOOKUP(A917,'R+S'!$G$2:$J$1600,4,0),0)</f>
        <v>0</v>
      </c>
    </row>
    <row r="918" spans="1:6" x14ac:dyDescent="0.3">
      <c r="A918" s="208">
        <v>53329</v>
      </c>
      <c r="B918" s="208" t="s">
        <v>1679</v>
      </c>
      <c r="C918" s="209" t="s">
        <v>1574</v>
      </c>
      <c r="D918" s="209" t="s">
        <v>1675</v>
      </c>
      <c r="E918" s="209" t="s">
        <v>262</v>
      </c>
      <c r="F918" s="220">
        <f>IFERROR(VLOOKUP(A918,'R+S'!$G$2:$J$1600,4,0),0)</f>
        <v>0</v>
      </c>
    </row>
    <row r="919" spans="1:6" x14ac:dyDescent="0.3">
      <c r="A919" s="208">
        <v>53874</v>
      </c>
      <c r="B919" s="208" t="s">
        <v>1680</v>
      </c>
      <c r="C919" s="209" t="s">
        <v>1574</v>
      </c>
      <c r="D919" s="209" t="s">
        <v>1675</v>
      </c>
      <c r="E919" s="209" t="s">
        <v>262</v>
      </c>
      <c r="F919" s="220">
        <f>IFERROR(VLOOKUP(A919,'R+S'!$G$2:$J$1600,4,0),0)</f>
        <v>0</v>
      </c>
    </row>
    <row r="920" spans="1:6" x14ac:dyDescent="0.3">
      <c r="A920" s="208">
        <v>54040</v>
      </c>
      <c r="B920" s="208" t="s">
        <v>1681</v>
      </c>
      <c r="C920" s="209" t="s">
        <v>1574</v>
      </c>
      <c r="D920" s="209" t="s">
        <v>1675</v>
      </c>
      <c r="E920" s="209" t="s">
        <v>262</v>
      </c>
      <c r="F920" s="220">
        <f>IFERROR(VLOOKUP(A920,'R+S'!$G$2:$J$1600,4,0),0)</f>
        <v>0</v>
      </c>
    </row>
    <row r="921" spans="1:6" x14ac:dyDescent="0.3">
      <c r="A921" s="208">
        <v>594</v>
      </c>
      <c r="B921" s="208" t="s">
        <v>1682</v>
      </c>
      <c r="C921" s="209" t="s">
        <v>1574</v>
      </c>
      <c r="D921" s="209" t="s">
        <v>1675</v>
      </c>
      <c r="E921" s="209" t="s">
        <v>262</v>
      </c>
      <c r="F921" s="220">
        <f>IFERROR(VLOOKUP(A921,'R+S'!$G$2:$J$1600,4,0),0)</f>
        <v>0</v>
      </c>
    </row>
    <row r="922" spans="1:6" x14ac:dyDescent="0.3">
      <c r="A922" s="208">
        <v>7057</v>
      </c>
      <c r="B922" s="208" t="s">
        <v>1683</v>
      </c>
      <c r="C922" s="209" t="s">
        <v>1574</v>
      </c>
      <c r="D922" s="209" t="s">
        <v>1675</v>
      </c>
      <c r="E922" s="209" t="s">
        <v>262</v>
      </c>
      <c r="F922" s="220">
        <f>IFERROR(VLOOKUP(A922,'R+S'!$G$2:$J$1600,4,0),0)</f>
        <v>0</v>
      </c>
    </row>
    <row r="923" spans="1:6" x14ac:dyDescent="0.3">
      <c r="A923" s="208">
        <v>52782</v>
      </c>
      <c r="B923" s="208" t="s">
        <v>1684</v>
      </c>
      <c r="C923" s="209" t="s">
        <v>1574</v>
      </c>
      <c r="D923" s="209" t="s">
        <v>1675</v>
      </c>
      <c r="E923" s="209" t="s">
        <v>262</v>
      </c>
      <c r="F923" s="220">
        <f>IFERROR(VLOOKUP(A923,'R+S'!$G$2:$J$1600,4,0),0)</f>
        <v>0</v>
      </c>
    </row>
    <row r="924" spans="1:6" x14ac:dyDescent="0.3">
      <c r="A924" s="208">
        <v>53306</v>
      </c>
      <c r="B924" s="208" t="s">
        <v>1685</v>
      </c>
      <c r="C924" s="209" t="s">
        <v>1574</v>
      </c>
      <c r="D924" s="209" t="s">
        <v>1675</v>
      </c>
      <c r="E924" s="209" t="s">
        <v>262</v>
      </c>
      <c r="F924" s="220">
        <f>IFERROR(VLOOKUP(A924,'R+S'!$G$2:$J$1600,4,0),0)</f>
        <v>0</v>
      </c>
    </row>
    <row r="925" spans="1:6" x14ac:dyDescent="0.3">
      <c r="A925" s="208">
        <v>7517</v>
      </c>
      <c r="B925" s="208" t="s">
        <v>1686</v>
      </c>
      <c r="C925" s="209" t="s">
        <v>1574</v>
      </c>
      <c r="D925" s="209" t="s">
        <v>1675</v>
      </c>
      <c r="E925" s="209" t="s">
        <v>262</v>
      </c>
      <c r="F925" s="220">
        <f>IFERROR(VLOOKUP(A925,'R+S'!$G$2:$J$1600,4,0),0)</f>
        <v>0</v>
      </c>
    </row>
    <row r="926" spans="1:6" x14ac:dyDescent="0.3">
      <c r="A926" s="208">
        <v>2185</v>
      </c>
      <c r="B926" s="208" t="s">
        <v>1687</v>
      </c>
      <c r="C926" s="209" t="s">
        <v>1574</v>
      </c>
      <c r="D926" s="209" t="s">
        <v>1688</v>
      </c>
      <c r="E926" s="209" t="s">
        <v>269</v>
      </c>
      <c r="F926" s="220">
        <f>IFERROR(VLOOKUP(A926,'R+S'!$G$2:$J$1600,4,0),0)</f>
        <v>0</v>
      </c>
    </row>
    <row r="927" spans="1:6" x14ac:dyDescent="0.3">
      <c r="A927" s="208">
        <v>2466</v>
      </c>
      <c r="B927" s="208" t="s">
        <v>1689</v>
      </c>
      <c r="C927" s="209" t="s">
        <v>1574</v>
      </c>
      <c r="D927" s="209" t="s">
        <v>1688</v>
      </c>
      <c r="E927" s="209" t="s">
        <v>269</v>
      </c>
      <c r="F927" s="220">
        <f>IFERROR(VLOOKUP(A927,'R+S'!$G$2:$J$1600,4,0),0)</f>
        <v>0</v>
      </c>
    </row>
    <row r="928" spans="1:6" x14ac:dyDescent="0.3">
      <c r="A928" s="208">
        <v>52868</v>
      </c>
      <c r="B928" s="208" t="s">
        <v>1690</v>
      </c>
      <c r="C928" s="209" t="s">
        <v>1574</v>
      </c>
      <c r="D928" s="209" t="s">
        <v>1688</v>
      </c>
      <c r="E928" s="209" t="s">
        <v>269</v>
      </c>
      <c r="F928" s="220">
        <f>IFERROR(VLOOKUP(A928,'R+S'!$G$2:$J$1600,4,0),0)</f>
        <v>0</v>
      </c>
    </row>
    <row r="929" spans="1:6" x14ac:dyDescent="0.3">
      <c r="A929" s="208">
        <v>5727</v>
      </c>
      <c r="B929" s="208" t="s">
        <v>1691</v>
      </c>
      <c r="C929" s="209" t="s">
        <v>1574</v>
      </c>
      <c r="D929" s="209" t="s">
        <v>1688</v>
      </c>
      <c r="E929" s="209" t="s">
        <v>269</v>
      </c>
      <c r="F929" s="220">
        <f>IFERROR(VLOOKUP(A929,'R+S'!$G$2:$J$1600,4,0),0)</f>
        <v>0</v>
      </c>
    </row>
    <row r="930" spans="1:6" x14ac:dyDescent="0.3">
      <c r="A930" s="208">
        <v>2462</v>
      </c>
      <c r="B930" s="208" t="s">
        <v>1692</v>
      </c>
      <c r="C930" s="209" t="s">
        <v>1574</v>
      </c>
      <c r="D930" s="209" t="s">
        <v>1688</v>
      </c>
      <c r="E930" s="209" t="s">
        <v>269</v>
      </c>
      <c r="F930" s="220">
        <f>IFERROR(VLOOKUP(A930,'R+S'!$G$2:$J$1600,4,0),0)</f>
        <v>0</v>
      </c>
    </row>
    <row r="931" spans="1:6" x14ac:dyDescent="0.3">
      <c r="A931" s="208">
        <v>2815</v>
      </c>
      <c r="B931" s="208" t="s">
        <v>1693</v>
      </c>
      <c r="C931" s="209" t="s">
        <v>1574</v>
      </c>
      <c r="D931" s="209" t="s">
        <v>1688</v>
      </c>
      <c r="E931" s="209" t="s">
        <v>269</v>
      </c>
      <c r="F931" s="220">
        <f>IFERROR(VLOOKUP(A931,'R+S'!$G$2:$J$1600,4,0),0)</f>
        <v>0</v>
      </c>
    </row>
    <row r="932" spans="1:6" x14ac:dyDescent="0.3">
      <c r="A932" s="208">
        <v>30397</v>
      </c>
      <c r="B932" s="208" t="s">
        <v>1694</v>
      </c>
      <c r="C932" s="209" t="s">
        <v>1574</v>
      </c>
      <c r="D932" s="209" t="s">
        <v>1688</v>
      </c>
      <c r="E932" s="209" t="s">
        <v>269</v>
      </c>
      <c r="F932" s="220">
        <f>IFERROR(VLOOKUP(A932,'R+S'!$G$2:$J$1600,4,0),0)</f>
        <v>0</v>
      </c>
    </row>
    <row r="933" spans="1:6" x14ac:dyDescent="0.3">
      <c r="A933" s="208">
        <v>53739</v>
      </c>
      <c r="B933" s="208" t="s">
        <v>1695</v>
      </c>
      <c r="C933" s="209" t="s">
        <v>1574</v>
      </c>
      <c r="D933" s="209" t="s">
        <v>1688</v>
      </c>
      <c r="E933" s="209" t="s">
        <v>269</v>
      </c>
      <c r="F933" s="220">
        <f>IFERROR(VLOOKUP(A933,'R+S'!$G$2:$J$1600,4,0),0)</f>
        <v>0</v>
      </c>
    </row>
    <row r="934" spans="1:6" x14ac:dyDescent="0.3">
      <c r="A934" s="208">
        <v>53758</v>
      </c>
      <c r="B934" s="208" t="s">
        <v>1696</v>
      </c>
      <c r="C934" s="209" t="s">
        <v>1574</v>
      </c>
      <c r="D934" s="209" t="s">
        <v>1688</v>
      </c>
      <c r="E934" s="209" t="s">
        <v>269</v>
      </c>
      <c r="F934" s="220">
        <f>IFERROR(VLOOKUP(A934,'R+S'!$G$2:$J$1600,4,0),0)</f>
        <v>0</v>
      </c>
    </row>
    <row r="935" spans="1:6" x14ac:dyDescent="0.3">
      <c r="A935" s="208">
        <v>7297</v>
      </c>
      <c r="B935" s="208" t="s">
        <v>1697</v>
      </c>
      <c r="C935" s="209" t="s">
        <v>1574</v>
      </c>
      <c r="D935" s="209" t="s">
        <v>1688</v>
      </c>
      <c r="E935" s="209" t="s">
        <v>269</v>
      </c>
      <c r="F935" s="220">
        <f>IFERROR(VLOOKUP(A935,'R+S'!$G$2:$J$1600,4,0),0)</f>
        <v>0</v>
      </c>
    </row>
    <row r="936" spans="1:6" x14ac:dyDescent="0.3">
      <c r="A936" s="208">
        <v>43008</v>
      </c>
      <c r="B936" s="208" t="s">
        <v>1698</v>
      </c>
      <c r="C936" s="209" t="s">
        <v>1574</v>
      </c>
      <c r="D936" s="209" t="s">
        <v>1699</v>
      </c>
      <c r="E936" s="209" t="s">
        <v>595</v>
      </c>
      <c r="F936" s="220">
        <f>IFERROR(VLOOKUP(A936,'R+S'!$G$2:$J$1600,4,0),0)</f>
        <v>2</v>
      </c>
    </row>
    <row r="937" spans="1:6" x14ac:dyDescent="0.3">
      <c r="A937" s="208">
        <v>54013</v>
      </c>
      <c r="B937" s="208" t="s">
        <v>1700</v>
      </c>
      <c r="C937" s="209" t="s">
        <v>1574</v>
      </c>
      <c r="D937" s="209" t="s">
        <v>1699</v>
      </c>
      <c r="E937" s="209" t="s">
        <v>595</v>
      </c>
      <c r="F937" s="220">
        <f>IFERROR(VLOOKUP(A937,'R+S'!$G$2:$J$1600,4,0),0)</f>
        <v>0</v>
      </c>
    </row>
    <row r="938" spans="1:6" x14ac:dyDescent="0.3">
      <c r="A938" s="208">
        <v>54140</v>
      </c>
      <c r="B938" s="208" t="s">
        <v>1701</v>
      </c>
      <c r="C938" s="209" t="s">
        <v>1574</v>
      </c>
      <c r="D938" s="209" t="s">
        <v>1699</v>
      </c>
      <c r="E938" s="209" t="s">
        <v>595</v>
      </c>
      <c r="F938" s="220">
        <f>IFERROR(VLOOKUP(A938,'R+S'!$G$2:$J$1600,4,0),0)</f>
        <v>0</v>
      </c>
    </row>
    <row r="939" spans="1:6" x14ac:dyDescent="0.3">
      <c r="A939" s="208">
        <v>7323</v>
      </c>
      <c r="B939" s="208" t="s">
        <v>1702</v>
      </c>
      <c r="C939" s="209" t="s">
        <v>1574</v>
      </c>
      <c r="D939" s="209" t="s">
        <v>1699</v>
      </c>
      <c r="E939" s="209" t="s">
        <v>595</v>
      </c>
      <c r="F939" s="220">
        <f>IFERROR(VLOOKUP(A939,'R+S'!$G$2:$J$1600,4,0),0)</f>
        <v>0</v>
      </c>
    </row>
    <row r="940" spans="1:6" x14ac:dyDescent="0.3">
      <c r="A940" s="208">
        <v>2122</v>
      </c>
      <c r="B940" s="208" t="s">
        <v>1703</v>
      </c>
      <c r="C940" s="209" t="s">
        <v>1574</v>
      </c>
      <c r="D940" s="209" t="s">
        <v>1699</v>
      </c>
      <c r="E940" s="209" t="s">
        <v>595</v>
      </c>
      <c r="F940" s="220">
        <f>IFERROR(VLOOKUP(A940,'R+S'!$G$2:$J$1600,4,0),0)</f>
        <v>0</v>
      </c>
    </row>
    <row r="941" spans="1:6" x14ac:dyDescent="0.3">
      <c r="A941" s="208">
        <v>2589</v>
      </c>
      <c r="B941" s="208" t="s">
        <v>1704</v>
      </c>
      <c r="C941" s="209" t="s">
        <v>1574</v>
      </c>
      <c r="D941" s="209" t="s">
        <v>1699</v>
      </c>
      <c r="E941" s="209" t="s">
        <v>595</v>
      </c>
      <c r="F941" s="220">
        <f>IFERROR(VLOOKUP(A941,'R+S'!$G$2:$J$1600,4,0),0)</f>
        <v>0</v>
      </c>
    </row>
    <row r="942" spans="1:6" x14ac:dyDescent="0.3">
      <c r="A942" s="208">
        <v>43077</v>
      </c>
      <c r="B942" s="208" t="s">
        <v>1705</v>
      </c>
      <c r="C942" s="209" t="s">
        <v>1574</v>
      </c>
      <c r="D942" s="209" t="s">
        <v>1699</v>
      </c>
      <c r="E942" s="209" t="s">
        <v>595</v>
      </c>
      <c r="F942" s="220">
        <f>IFERROR(VLOOKUP(A942,'R+S'!$G$2:$J$1600,4,0),0)</f>
        <v>0</v>
      </c>
    </row>
    <row r="943" spans="1:6" x14ac:dyDescent="0.3">
      <c r="A943" s="208">
        <v>53014</v>
      </c>
      <c r="B943" s="208" t="s">
        <v>1706</v>
      </c>
      <c r="C943" s="209" t="s">
        <v>1574</v>
      </c>
      <c r="D943" s="209" t="s">
        <v>1699</v>
      </c>
      <c r="E943" s="209" t="s">
        <v>595</v>
      </c>
      <c r="F943" s="220">
        <f>IFERROR(VLOOKUP(A943,'R+S'!$G$2:$J$1600,4,0),0)</f>
        <v>0</v>
      </c>
    </row>
    <row r="944" spans="1:6" x14ac:dyDescent="0.3">
      <c r="A944" s="208">
        <v>53985</v>
      </c>
      <c r="B944" s="208" t="s">
        <v>1707</v>
      </c>
      <c r="C944" s="209" t="s">
        <v>1574</v>
      </c>
      <c r="D944" s="209" t="s">
        <v>1699</v>
      </c>
      <c r="E944" s="209" t="s">
        <v>595</v>
      </c>
      <c r="F944" s="220">
        <f>IFERROR(VLOOKUP(A944,'R+S'!$G$2:$J$1600,4,0),0)</f>
        <v>0</v>
      </c>
    </row>
    <row r="945" spans="1:6" x14ac:dyDescent="0.3">
      <c r="A945" s="208">
        <v>53988</v>
      </c>
      <c r="B945" s="208" t="s">
        <v>1708</v>
      </c>
      <c r="C945" s="209" t="s">
        <v>1574</v>
      </c>
      <c r="D945" s="209" t="s">
        <v>1699</v>
      </c>
      <c r="E945" s="209" t="s">
        <v>595</v>
      </c>
      <c r="F945" s="220">
        <f>IFERROR(VLOOKUP(A945,'R+S'!$G$2:$J$1600,4,0),0)</f>
        <v>0</v>
      </c>
    </row>
    <row r="946" spans="1:6" x14ac:dyDescent="0.3">
      <c r="A946" s="208">
        <v>7295</v>
      </c>
      <c r="B946" s="208" t="s">
        <v>1709</v>
      </c>
      <c r="C946" s="209" t="s">
        <v>1574</v>
      </c>
      <c r="D946" s="209" t="s">
        <v>1699</v>
      </c>
      <c r="E946" s="209" t="s">
        <v>595</v>
      </c>
      <c r="F946" s="220">
        <f>IFERROR(VLOOKUP(A946,'R+S'!$G$2:$J$1600,4,0),0)</f>
        <v>0</v>
      </c>
    </row>
    <row r="947" spans="1:6" x14ac:dyDescent="0.3">
      <c r="A947" s="208">
        <v>7928</v>
      </c>
      <c r="B947" s="208" t="s">
        <v>1710</v>
      </c>
      <c r="C947" s="209" t="s">
        <v>1574</v>
      </c>
      <c r="D947" s="209" t="s">
        <v>1699</v>
      </c>
      <c r="E947" s="209" t="s">
        <v>595</v>
      </c>
      <c r="F947" s="220">
        <f>IFERROR(VLOOKUP(A947,'R+S'!$G$2:$J$1600,4,0),0)</f>
        <v>0</v>
      </c>
    </row>
    <row r="948" spans="1:6" x14ac:dyDescent="0.3">
      <c r="A948" s="208">
        <v>9977</v>
      </c>
      <c r="B948" s="208" t="s">
        <v>1711</v>
      </c>
      <c r="C948" s="209" t="s">
        <v>1574</v>
      </c>
      <c r="D948" s="209" t="s">
        <v>1699</v>
      </c>
      <c r="E948" s="209" t="s">
        <v>595</v>
      </c>
      <c r="F948" s="220">
        <f>IFERROR(VLOOKUP(A948,'R+S'!$G$2:$J$1600,4,0),0)</f>
        <v>0</v>
      </c>
    </row>
    <row r="949" spans="1:6" x14ac:dyDescent="0.3">
      <c r="A949" s="208">
        <v>40148</v>
      </c>
      <c r="B949" s="208" t="s">
        <v>1712</v>
      </c>
      <c r="C949" s="209" t="s">
        <v>1574</v>
      </c>
      <c r="D949" s="209" t="s">
        <v>1713</v>
      </c>
      <c r="E949" s="209" t="s">
        <v>596</v>
      </c>
      <c r="F949" s="220">
        <f>IFERROR(VLOOKUP(A949,'R+S'!$G$2:$J$1600,4,0),0)</f>
        <v>0</v>
      </c>
    </row>
    <row r="950" spans="1:6" x14ac:dyDescent="0.3">
      <c r="A950" s="208">
        <v>40273</v>
      </c>
      <c r="B950" s="208" t="s">
        <v>1714</v>
      </c>
      <c r="C950" s="209" t="s">
        <v>1574</v>
      </c>
      <c r="D950" s="209" t="s">
        <v>1713</v>
      </c>
      <c r="E950" s="209" t="s">
        <v>596</v>
      </c>
      <c r="F950" s="220">
        <f>IFERROR(VLOOKUP(A950,'R+S'!$G$2:$J$1600,4,0),0)</f>
        <v>0</v>
      </c>
    </row>
    <row r="951" spans="1:6" x14ac:dyDescent="0.3">
      <c r="A951" s="208">
        <v>4268</v>
      </c>
      <c r="B951" s="208" t="s">
        <v>1715</v>
      </c>
      <c r="C951" s="209" t="s">
        <v>1574</v>
      </c>
      <c r="D951" s="209" t="s">
        <v>1713</v>
      </c>
      <c r="E951" s="209" t="s">
        <v>596</v>
      </c>
      <c r="F951" s="220">
        <f>IFERROR(VLOOKUP(A951,'R+S'!$G$2:$J$1600,4,0),0)</f>
        <v>0</v>
      </c>
    </row>
    <row r="952" spans="1:6" x14ac:dyDescent="0.3">
      <c r="A952" s="208">
        <v>52087</v>
      </c>
      <c r="B952" s="208" t="s">
        <v>1716</v>
      </c>
      <c r="C952" s="209" t="s">
        <v>1574</v>
      </c>
      <c r="D952" s="209" t="s">
        <v>1713</v>
      </c>
      <c r="E952" s="209" t="s">
        <v>596</v>
      </c>
      <c r="F952" s="220">
        <f>IFERROR(VLOOKUP(A952,'R+S'!$G$2:$J$1600,4,0),0)</f>
        <v>0</v>
      </c>
    </row>
    <row r="953" spans="1:6" x14ac:dyDescent="0.3">
      <c r="A953" s="208">
        <v>52625</v>
      </c>
      <c r="B953" s="208" t="s">
        <v>1717</v>
      </c>
      <c r="C953" s="209" t="s">
        <v>1574</v>
      </c>
      <c r="D953" s="209" t="s">
        <v>1713</v>
      </c>
      <c r="E953" s="209" t="s">
        <v>596</v>
      </c>
      <c r="F953" s="220">
        <f>IFERROR(VLOOKUP(A953,'R+S'!$G$2:$J$1600,4,0),0)</f>
        <v>0</v>
      </c>
    </row>
    <row r="954" spans="1:6" x14ac:dyDescent="0.3">
      <c r="A954" s="208">
        <v>53356</v>
      </c>
      <c r="B954" s="208" t="s">
        <v>1718</v>
      </c>
      <c r="C954" s="209" t="s">
        <v>1574</v>
      </c>
      <c r="D954" s="209" t="s">
        <v>1713</v>
      </c>
      <c r="E954" s="209" t="s">
        <v>596</v>
      </c>
      <c r="F954" s="220">
        <f>IFERROR(VLOOKUP(A954,'R+S'!$G$2:$J$1600,4,0),0)</f>
        <v>0</v>
      </c>
    </row>
    <row r="955" spans="1:6" x14ac:dyDescent="0.3">
      <c r="A955" s="208">
        <v>54012</v>
      </c>
      <c r="B955" s="208" t="s">
        <v>1719</v>
      </c>
      <c r="C955" s="209" t="s">
        <v>1574</v>
      </c>
      <c r="D955" s="209" t="s">
        <v>1713</v>
      </c>
      <c r="E955" s="209" t="s">
        <v>596</v>
      </c>
      <c r="F955" s="220">
        <f>IFERROR(VLOOKUP(A955,'R+S'!$G$2:$J$1600,4,0),0)</f>
        <v>0</v>
      </c>
    </row>
    <row r="956" spans="1:6" x14ac:dyDescent="0.3">
      <c r="A956" s="208">
        <v>4230</v>
      </c>
      <c r="B956" s="208" t="s">
        <v>1721</v>
      </c>
      <c r="C956" s="209" t="s">
        <v>1574</v>
      </c>
      <c r="D956" s="209" t="s">
        <v>1713</v>
      </c>
      <c r="E956" s="209" t="s">
        <v>596</v>
      </c>
      <c r="F956" s="220">
        <f>IFERROR(VLOOKUP(A956,'R+S'!$G$2:$J$1600,4,0),0)</f>
        <v>0</v>
      </c>
    </row>
    <row r="957" spans="1:6" x14ac:dyDescent="0.3">
      <c r="A957" s="208">
        <v>52191</v>
      </c>
      <c r="B957" s="208" t="s">
        <v>1722</v>
      </c>
      <c r="C957" s="209" t="s">
        <v>1574</v>
      </c>
      <c r="D957" s="209" t="s">
        <v>1713</v>
      </c>
      <c r="E957" s="209" t="s">
        <v>596</v>
      </c>
      <c r="F957" s="220">
        <f>IFERROR(VLOOKUP(A957,'R+S'!$G$2:$J$1600,4,0),0)</f>
        <v>0</v>
      </c>
    </row>
    <row r="958" spans="1:6" x14ac:dyDescent="0.3">
      <c r="A958" s="208">
        <v>53496</v>
      </c>
      <c r="B958" s="208" t="s">
        <v>1723</v>
      </c>
      <c r="C958" s="209" t="s">
        <v>1574</v>
      </c>
      <c r="D958" s="209" t="s">
        <v>1713</v>
      </c>
      <c r="E958" s="209" t="s">
        <v>596</v>
      </c>
      <c r="F958" s="220">
        <f>IFERROR(VLOOKUP(A958,'R+S'!$G$2:$J$1600,4,0),0)</f>
        <v>0</v>
      </c>
    </row>
    <row r="959" spans="1:6" x14ac:dyDescent="0.3">
      <c r="A959" s="208">
        <v>53832</v>
      </c>
      <c r="B959" s="208" t="s">
        <v>1724</v>
      </c>
      <c r="C959" s="209" t="s">
        <v>1574</v>
      </c>
      <c r="D959" s="209" t="s">
        <v>1713</v>
      </c>
      <c r="E959" s="209" t="s">
        <v>596</v>
      </c>
      <c r="F959" s="220">
        <f>IFERROR(VLOOKUP(A959,'R+S'!$G$2:$J$1600,4,0),0)</f>
        <v>0</v>
      </c>
    </row>
    <row r="960" spans="1:6" x14ac:dyDescent="0.3">
      <c r="A960" s="208">
        <v>2616</v>
      </c>
      <c r="B960" s="208" t="s">
        <v>1725</v>
      </c>
      <c r="C960" s="209" t="s">
        <v>1574</v>
      </c>
      <c r="D960" s="209" t="s">
        <v>1726</v>
      </c>
      <c r="E960" s="209" t="s">
        <v>265</v>
      </c>
      <c r="F960" s="220">
        <f>IFERROR(VLOOKUP(A960,'R+S'!$G$2:$J$1600,4,0),0)</f>
        <v>0</v>
      </c>
    </row>
    <row r="961" spans="1:6" x14ac:dyDescent="0.3">
      <c r="A961" s="208">
        <v>2803</v>
      </c>
      <c r="B961" s="208" t="s">
        <v>1727</v>
      </c>
      <c r="C961" s="209" t="s">
        <v>1574</v>
      </c>
      <c r="D961" s="209" t="s">
        <v>1726</v>
      </c>
      <c r="E961" s="209" t="s">
        <v>265</v>
      </c>
      <c r="F961" s="220">
        <f>IFERROR(VLOOKUP(A961,'R+S'!$G$2:$J$1600,4,0),0)</f>
        <v>0</v>
      </c>
    </row>
    <row r="962" spans="1:6" x14ac:dyDescent="0.3">
      <c r="A962" s="208">
        <v>43030</v>
      </c>
      <c r="B962" s="208" t="s">
        <v>1729</v>
      </c>
      <c r="C962" s="209" t="s">
        <v>1574</v>
      </c>
      <c r="D962" s="209" t="s">
        <v>1726</v>
      </c>
      <c r="E962" s="209" t="s">
        <v>265</v>
      </c>
      <c r="F962" s="220">
        <f>IFERROR(VLOOKUP(A962,'R+S'!$G$2:$J$1600,4,0),0)</f>
        <v>0</v>
      </c>
    </row>
    <row r="963" spans="1:6" x14ac:dyDescent="0.3">
      <c r="A963" s="208">
        <v>4719</v>
      </c>
      <c r="B963" s="208" t="s">
        <v>1730</v>
      </c>
      <c r="C963" s="209" t="s">
        <v>1574</v>
      </c>
      <c r="D963" s="209" t="s">
        <v>1726</v>
      </c>
      <c r="E963" s="209" t="s">
        <v>265</v>
      </c>
      <c r="F963" s="220">
        <f>IFERROR(VLOOKUP(A963,'R+S'!$G$2:$J$1600,4,0),0)</f>
        <v>0</v>
      </c>
    </row>
    <row r="964" spans="1:6" x14ac:dyDescent="0.3">
      <c r="A964" s="208">
        <v>1568</v>
      </c>
      <c r="B964" s="208" t="s">
        <v>1731</v>
      </c>
      <c r="C964" s="209" t="s">
        <v>1574</v>
      </c>
      <c r="D964" s="209" t="s">
        <v>1726</v>
      </c>
      <c r="E964" s="209" t="s">
        <v>265</v>
      </c>
      <c r="F964" s="220">
        <f>IFERROR(VLOOKUP(A964,'R+S'!$G$2:$J$1600,4,0),0)</f>
        <v>0</v>
      </c>
    </row>
    <row r="965" spans="1:6" x14ac:dyDescent="0.3">
      <c r="A965" s="208">
        <v>4141</v>
      </c>
      <c r="B965" s="208" t="s">
        <v>1732</v>
      </c>
      <c r="C965" s="209" t="s">
        <v>1574</v>
      </c>
      <c r="D965" s="209" t="s">
        <v>1726</v>
      </c>
      <c r="E965" s="209" t="s">
        <v>265</v>
      </c>
      <c r="F965" s="220">
        <f>IFERROR(VLOOKUP(A965,'R+S'!$G$2:$J$1600,4,0),0)</f>
        <v>0</v>
      </c>
    </row>
    <row r="966" spans="1:6" x14ac:dyDescent="0.3">
      <c r="A966" s="208">
        <v>53228</v>
      </c>
      <c r="B966" s="208" t="s">
        <v>1733</v>
      </c>
      <c r="C966" s="209" t="s">
        <v>1574</v>
      </c>
      <c r="D966" s="209" t="s">
        <v>1726</v>
      </c>
      <c r="E966" s="209" t="s">
        <v>265</v>
      </c>
      <c r="F966" s="220">
        <f>IFERROR(VLOOKUP(A966,'R+S'!$G$2:$J$1600,4,0),0)</f>
        <v>0</v>
      </c>
    </row>
    <row r="967" spans="1:6" x14ac:dyDescent="0.3">
      <c r="A967" s="208">
        <v>53377</v>
      </c>
      <c r="B967" s="208" t="s">
        <v>1734</v>
      </c>
      <c r="C967" s="209" t="s">
        <v>1574</v>
      </c>
      <c r="D967" s="209" t="s">
        <v>1726</v>
      </c>
      <c r="E967" s="209" t="s">
        <v>265</v>
      </c>
      <c r="F967" s="220">
        <f>IFERROR(VLOOKUP(A967,'R+S'!$G$2:$J$1600,4,0),0)</f>
        <v>0</v>
      </c>
    </row>
    <row r="968" spans="1:6" x14ac:dyDescent="0.3">
      <c r="A968" s="208">
        <v>50304</v>
      </c>
      <c r="B968" s="208" t="s">
        <v>1735</v>
      </c>
      <c r="C968" s="209" t="s">
        <v>1574</v>
      </c>
      <c r="D968" s="209" t="s">
        <v>1736</v>
      </c>
      <c r="E968" s="209" t="s">
        <v>260</v>
      </c>
      <c r="F968" s="220">
        <f>IFERROR(VLOOKUP(A968,'R+S'!$G$2:$J$1600,4,0),0)</f>
        <v>0</v>
      </c>
    </row>
    <row r="969" spans="1:6" x14ac:dyDescent="0.3">
      <c r="A969" s="208">
        <v>5237</v>
      </c>
      <c r="B969" s="208" t="s">
        <v>1737</v>
      </c>
      <c r="C969" s="209" t="s">
        <v>1574</v>
      </c>
      <c r="D969" s="209" t="s">
        <v>1736</v>
      </c>
      <c r="E969" s="209" t="s">
        <v>260</v>
      </c>
      <c r="F969" s="220">
        <f>IFERROR(VLOOKUP(A969,'R+S'!$G$2:$J$1600,4,0),0)</f>
        <v>0</v>
      </c>
    </row>
    <row r="970" spans="1:6" x14ac:dyDescent="0.3">
      <c r="A970" s="208">
        <v>5938</v>
      </c>
      <c r="B970" s="208" t="s">
        <v>1738</v>
      </c>
      <c r="C970" s="209" t="s">
        <v>1574</v>
      </c>
      <c r="D970" s="209" t="s">
        <v>1736</v>
      </c>
      <c r="E970" s="209" t="s">
        <v>260</v>
      </c>
      <c r="F970" s="220">
        <f>IFERROR(VLOOKUP(A970,'R+S'!$G$2:$J$1600,4,0),0)</f>
        <v>0</v>
      </c>
    </row>
    <row r="971" spans="1:6" x14ac:dyDescent="0.3">
      <c r="A971" s="208">
        <v>53285</v>
      </c>
      <c r="B971" s="208" t="s">
        <v>1739</v>
      </c>
      <c r="C971" s="209" t="s">
        <v>1574</v>
      </c>
      <c r="D971" s="209" t="s">
        <v>1736</v>
      </c>
      <c r="E971" s="209" t="s">
        <v>260</v>
      </c>
      <c r="F971" s="220">
        <f>IFERROR(VLOOKUP(A971,'R+S'!$G$2:$J$1600,4,0),0)</f>
        <v>0</v>
      </c>
    </row>
    <row r="972" spans="1:6" x14ac:dyDescent="0.3">
      <c r="A972" s="208">
        <v>55152</v>
      </c>
      <c r="B972" s="208" t="s">
        <v>1740</v>
      </c>
      <c r="C972" s="209" t="s">
        <v>1574</v>
      </c>
      <c r="D972" s="209" t="s">
        <v>1736</v>
      </c>
      <c r="E972" s="209" t="s">
        <v>260</v>
      </c>
      <c r="F972" s="220">
        <f>IFERROR(VLOOKUP(A972,'R+S'!$G$2:$J$1600,4,0),0)</f>
        <v>0</v>
      </c>
    </row>
    <row r="973" spans="1:6" x14ac:dyDescent="0.3">
      <c r="A973" s="208">
        <v>50131</v>
      </c>
      <c r="B973" s="208" t="s">
        <v>1741</v>
      </c>
      <c r="C973" s="209" t="s">
        <v>1574</v>
      </c>
      <c r="D973" s="209" t="s">
        <v>1736</v>
      </c>
      <c r="E973" s="209" t="s">
        <v>260</v>
      </c>
      <c r="F973" s="220">
        <f>IFERROR(VLOOKUP(A973,'R+S'!$G$2:$J$1600,4,0),0)</f>
        <v>0</v>
      </c>
    </row>
    <row r="974" spans="1:6" x14ac:dyDescent="0.3">
      <c r="A974" s="208">
        <v>5043</v>
      </c>
      <c r="B974" s="208" t="s">
        <v>1742</v>
      </c>
      <c r="C974" s="209" t="s">
        <v>1574</v>
      </c>
      <c r="D974" s="209" t="s">
        <v>1736</v>
      </c>
      <c r="E974" s="209" t="s">
        <v>260</v>
      </c>
      <c r="F974" s="220">
        <f>IFERROR(VLOOKUP(A974,'R+S'!$G$2:$J$1600,4,0),0)</f>
        <v>0</v>
      </c>
    </row>
    <row r="975" spans="1:6" x14ac:dyDescent="0.3">
      <c r="A975" s="208">
        <v>5121</v>
      </c>
      <c r="B975" s="208" t="s">
        <v>1743</v>
      </c>
      <c r="C975" s="209" t="s">
        <v>1574</v>
      </c>
      <c r="D975" s="209" t="s">
        <v>1736</v>
      </c>
      <c r="E975" s="209" t="s">
        <v>260</v>
      </c>
      <c r="F975" s="220">
        <f>IFERROR(VLOOKUP(A975,'R+S'!$G$2:$J$1600,4,0),0)</f>
        <v>0</v>
      </c>
    </row>
    <row r="976" spans="1:6" x14ac:dyDescent="0.3">
      <c r="A976" s="208">
        <v>5142</v>
      </c>
      <c r="B976" s="208" t="s">
        <v>1744</v>
      </c>
      <c r="C976" s="209" t="s">
        <v>1574</v>
      </c>
      <c r="D976" s="209" t="s">
        <v>1736</v>
      </c>
      <c r="E976" s="209" t="s">
        <v>260</v>
      </c>
      <c r="F976" s="220">
        <f>IFERROR(VLOOKUP(A976,'R+S'!$G$2:$J$1600,4,0),0)</f>
        <v>0</v>
      </c>
    </row>
    <row r="977" spans="1:6" x14ac:dyDescent="0.3">
      <c r="A977" s="208">
        <v>5207</v>
      </c>
      <c r="B977" s="208" t="s">
        <v>1745</v>
      </c>
      <c r="C977" s="209" t="s">
        <v>1574</v>
      </c>
      <c r="D977" s="209" t="s">
        <v>1736</v>
      </c>
      <c r="E977" s="209" t="s">
        <v>260</v>
      </c>
      <c r="F977" s="220">
        <f>IFERROR(VLOOKUP(A977,'R+S'!$G$2:$J$1600,4,0),0)</f>
        <v>0</v>
      </c>
    </row>
    <row r="978" spans="1:6" x14ac:dyDescent="0.3">
      <c r="A978" s="208">
        <v>42165</v>
      </c>
      <c r="B978" s="208" t="s">
        <v>1746</v>
      </c>
      <c r="C978" s="209" t="s">
        <v>1747</v>
      </c>
      <c r="D978" s="209" t="s">
        <v>1748</v>
      </c>
      <c r="E978" s="209" t="s">
        <v>278</v>
      </c>
      <c r="F978" s="220">
        <f>IFERROR(VLOOKUP(A978,'R+S'!$G$2:$J$1600,4,0),0)</f>
        <v>0</v>
      </c>
    </row>
    <row r="979" spans="1:6" x14ac:dyDescent="0.3">
      <c r="A979" s="208">
        <v>58833</v>
      </c>
      <c r="B979" s="208" t="s">
        <v>1749</v>
      </c>
      <c r="C979" s="209" t="s">
        <v>1747</v>
      </c>
      <c r="D979" s="209" t="s">
        <v>1748</v>
      </c>
      <c r="E979" s="209" t="s">
        <v>278</v>
      </c>
      <c r="F979" s="220">
        <f>IFERROR(VLOOKUP(A979,'R+S'!$G$2:$J$1600,4,0),0)</f>
        <v>0</v>
      </c>
    </row>
    <row r="980" spans="1:6" x14ac:dyDescent="0.3">
      <c r="A980" s="208">
        <v>29198</v>
      </c>
      <c r="B980" s="208" t="s">
        <v>1751</v>
      </c>
      <c r="C980" s="209" t="s">
        <v>1747</v>
      </c>
      <c r="D980" s="209" t="s">
        <v>1748</v>
      </c>
      <c r="E980" s="209" t="s">
        <v>278</v>
      </c>
      <c r="F980" s="220">
        <f>IFERROR(VLOOKUP(A980,'R+S'!$G$2:$J$1600,4,0),0)</f>
        <v>0</v>
      </c>
    </row>
    <row r="981" spans="1:6" x14ac:dyDescent="0.3">
      <c r="A981" s="208">
        <v>52365</v>
      </c>
      <c r="B981" s="208" t="s">
        <v>1752</v>
      </c>
      <c r="C981" s="209" t="s">
        <v>1747</v>
      </c>
      <c r="D981" s="209" t="s">
        <v>1748</v>
      </c>
      <c r="E981" s="209" t="s">
        <v>278</v>
      </c>
      <c r="F981" s="220">
        <f>IFERROR(VLOOKUP(A981,'R+S'!$G$2:$J$1600,4,0),0)</f>
        <v>0</v>
      </c>
    </row>
    <row r="982" spans="1:6" x14ac:dyDescent="0.3">
      <c r="A982" s="208">
        <v>53987</v>
      </c>
      <c r="B982" s="208" t="s">
        <v>1754</v>
      </c>
      <c r="C982" s="209" t="s">
        <v>1747</v>
      </c>
      <c r="D982" s="209" t="s">
        <v>1748</v>
      </c>
      <c r="E982" s="209" t="s">
        <v>278</v>
      </c>
      <c r="F982" s="220">
        <f>IFERROR(VLOOKUP(A982,'R+S'!$G$2:$J$1600,4,0),0)</f>
        <v>0</v>
      </c>
    </row>
    <row r="983" spans="1:6" x14ac:dyDescent="0.3">
      <c r="A983" s="208">
        <v>7717</v>
      </c>
      <c r="B983" s="208" t="s">
        <v>1755</v>
      </c>
      <c r="C983" s="209" t="s">
        <v>1747</v>
      </c>
      <c r="D983" s="209" t="s">
        <v>1748</v>
      </c>
      <c r="E983" s="209" t="s">
        <v>278</v>
      </c>
      <c r="F983" s="220">
        <f>IFERROR(VLOOKUP(A983,'R+S'!$G$2:$J$1600,4,0),0)</f>
        <v>0</v>
      </c>
    </row>
    <row r="984" spans="1:6" x14ac:dyDescent="0.3">
      <c r="A984" s="208">
        <v>52379</v>
      </c>
      <c r="B984" s="208" t="s">
        <v>1756</v>
      </c>
      <c r="C984" s="209" t="s">
        <v>1747</v>
      </c>
      <c r="D984" s="209" t="s">
        <v>1748</v>
      </c>
      <c r="E984" s="209" t="s">
        <v>278</v>
      </c>
      <c r="F984" s="220">
        <f>IFERROR(VLOOKUP(A984,'R+S'!$G$2:$J$1600,4,0),0)</f>
        <v>0</v>
      </c>
    </row>
    <row r="985" spans="1:6" x14ac:dyDescent="0.3">
      <c r="A985" s="208">
        <v>53315</v>
      </c>
      <c r="B985" s="208" t="s">
        <v>1757</v>
      </c>
      <c r="C985" s="209" t="s">
        <v>1747</v>
      </c>
      <c r="D985" s="209" t="s">
        <v>1748</v>
      </c>
      <c r="E985" s="209" t="s">
        <v>278</v>
      </c>
      <c r="F985" s="220">
        <f>IFERROR(VLOOKUP(A985,'R+S'!$G$2:$J$1600,4,0),0)</f>
        <v>0</v>
      </c>
    </row>
    <row r="986" spans="1:6" x14ac:dyDescent="0.3">
      <c r="A986" s="208">
        <v>54126</v>
      </c>
      <c r="B986" s="208" t="s">
        <v>1758</v>
      </c>
      <c r="C986" s="209" t="s">
        <v>1747</v>
      </c>
      <c r="D986" s="209" t="s">
        <v>1748</v>
      </c>
      <c r="E986" s="209" t="s">
        <v>278</v>
      </c>
      <c r="F986" s="220">
        <f>IFERROR(VLOOKUP(A986,'R+S'!$G$2:$J$1600,4,0),0)</f>
        <v>0</v>
      </c>
    </row>
    <row r="987" spans="1:6" x14ac:dyDescent="0.3">
      <c r="A987" s="208">
        <v>7012</v>
      </c>
      <c r="B987" s="208" t="s">
        <v>1759</v>
      </c>
      <c r="C987" s="209" t="s">
        <v>1747</v>
      </c>
      <c r="D987" s="209" t="s">
        <v>1748</v>
      </c>
      <c r="E987" s="209" t="s">
        <v>278</v>
      </c>
      <c r="F987" s="220">
        <f>IFERROR(VLOOKUP(A987,'R+S'!$G$2:$J$1600,4,0),0)</f>
        <v>0</v>
      </c>
    </row>
    <row r="988" spans="1:6" x14ac:dyDescent="0.3">
      <c r="A988" s="208">
        <v>7392</v>
      </c>
      <c r="B988" s="208" t="s">
        <v>1760</v>
      </c>
      <c r="C988" s="209" t="s">
        <v>1747</v>
      </c>
      <c r="D988" s="209" t="s">
        <v>1748</v>
      </c>
      <c r="E988" s="209" t="s">
        <v>278</v>
      </c>
      <c r="F988" s="220">
        <f>IFERROR(VLOOKUP(A988,'R+S'!$G$2:$J$1600,4,0),0)</f>
        <v>0</v>
      </c>
    </row>
    <row r="989" spans="1:6" x14ac:dyDescent="0.3">
      <c r="A989" s="208">
        <v>11394</v>
      </c>
      <c r="B989" s="208" t="s">
        <v>1761</v>
      </c>
      <c r="C989" s="209" t="s">
        <v>1747</v>
      </c>
      <c r="D989" s="209" t="s">
        <v>1762</v>
      </c>
      <c r="E989" s="209" t="s">
        <v>273</v>
      </c>
      <c r="F989" s="220">
        <f>IFERROR(VLOOKUP(A989,'R+S'!$G$2:$J$1600,4,0),0)</f>
        <v>0</v>
      </c>
    </row>
    <row r="990" spans="1:6" x14ac:dyDescent="0.3">
      <c r="A990" s="208">
        <v>52629</v>
      </c>
      <c r="B990" s="208" t="s">
        <v>1763</v>
      </c>
      <c r="C990" s="209" t="s">
        <v>1747</v>
      </c>
      <c r="D990" s="209" t="s">
        <v>1762</v>
      </c>
      <c r="E990" s="209" t="s">
        <v>273</v>
      </c>
      <c r="F990" s="220">
        <f>IFERROR(VLOOKUP(A990,'R+S'!$G$2:$J$1600,4,0),0)</f>
        <v>0</v>
      </c>
    </row>
    <row r="991" spans="1:6" x14ac:dyDescent="0.3">
      <c r="A991" s="208">
        <v>53684</v>
      </c>
      <c r="B991" s="208" t="s">
        <v>1764</v>
      </c>
      <c r="C991" s="209" t="s">
        <v>1747</v>
      </c>
      <c r="D991" s="209" t="s">
        <v>1762</v>
      </c>
      <c r="E991" s="209" t="s">
        <v>273</v>
      </c>
      <c r="F991" s="220">
        <f>IFERROR(VLOOKUP(A991,'R+S'!$G$2:$J$1600,4,0),0)</f>
        <v>0</v>
      </c>
    </row>
    <row r="992" spans="1:6" x14ac:dyDescent="0.3">
      <c r="A992" s="208">
        <v>52748</v>
      </c>
      <c r="B992" s="208" t="s">
        <v>1765</v>
      </c>
      <c r="C992" s="209" t="s">
        <v>1747</v>
      </c>
      <c r="D992" s="209" t="s">
        <v>1762</v>
      </c>
      <c r="E992" s="209" t="s">
        <v>273</v>
      </c>
      <c r="F992" s="220">
        <f>IFERROR(VLOOKUP(A992,'R+S'!$G$2:$J$1600,4,0),0)</f>
        <v>0</v>
      </c>
    </row>
    <row r="993" spans="1:6" x14ac:dyDescent="0.3">
      <c r="A993" s="208">
        <v>53591</v>
      </c>
      <c r="B993" s="208" t="s">
        <v>1766</v>
      </c>
      <c r="C993" s="209" t="s">
        <v>1747</v>
      </c>
      <c r="D993" s="209" t="s">
        <v>1762</v>
      </c>
      <c r="E993" s="209" t="s">
        <v>273</v>
      </c>
      <c r="F993" s="220">
        <f>IFERROR(VLOOKUP(A993,'R+S'!$G$2:$J$1600,4,0),0)</f>
        <v>0</v>
      </c>
    </row>
    <row r="994" spans="1:6" x14ac:dyDescent="0.3">
      <c r="A994" s="208">
        <v>53833</v>
      </c>
      <c r="B994" s="208" t="s">
        <v>1767</v>
      </c>
      <c r="C994" s="209" t="s">
        <v>1747</v>
      </c>
      <c r="D994" s="209" t="s">
        <v>1762</v>
      </c>
      <c r="E994" s="209" t="s">
        <v>273</v>
      </c>
      <c r="F994" s="220">
        <f>IFERROR(VLOOKUP(A994,'R+S'!$G$2:$J$1600,4,0),0)</f>
        <v>0</v>
      </c>
    </row>
    <row r="995" spans="1:6" x14ac:dyDescent="0.3">
      <c r="A995" s="208">
        <v>50254</v>
      </c>
      <c r="B995" s="208" t="s">
        <v>1768</v>
      </c>
      <c r="C995" s="209" t="s">
        <v>1747</v>
      </c>
      <c r="D995" s="209" t="s">
        <v>1762</v>
      </c>
      <c r="E995" s="209" t="s">
        <v>273</v>
      </c>
      <c r="F995" s="220">
        <f>IFERROR(VLOOKUP(A995,'R+S'!$G$2:$J$1600,4,0),0)</f>
        <v>0</v>
      </c>
    </row>
    <row r="996" spans="1:6" x14ac:dyDescent="0.3">
      <c r="A996" s="208">
        <v>52877</v>
      </c>
      <c r="B996" s="208" t="s">
        <v>1769</v>
      </c>
      <c r="C996" s="209" t="s">
        <v>1747</v>
      </c>
      <c r="D996" s="209" t="s">
        <v>1762</v>
      </c>
      <c r="E996" s="209" t="s">
        <v>273</v>
      </c>
      <c r="F996" s="220">
        <f>IFERROR(VLOOKUP(A996,'R+S'!$G$2:$J$1600,4,0),0)</f>
        <v>0</v>
      </c>
    </row>
    <row r="997" spans="1:6" x14ac:dyDescent="0.3">
      <c r="A997" s="208">
        <v>53706</v>
      </c>
      <c r="B997" s="208" t="s">
        <v>1770</v>
      </c>
      <c r="C997" s="209" t="s">
        <v>1747</v>
      </c>
      <c r="D997" s="209" t="s">
        <v>1762</v>
      </c>
      <c r="E997" s="209" t="s">
        <v>273</v>
      </c>
      <c r="F997" s="220">
        <f>IFERROR(VLOOKUP(A997,'R+S'!$G$2:$J$1600,4,0),0)</f>
        <v>0</v>
      </c>
    </row>
    <row r="998" spans="1:6" x14ac:dyDescent="0.3">
      <c r="A998" s="208">
        <v>58143</v>
      </c>
      <c r="B998" s="208" t="s">
        <v>1771</v>
      </c>
      <c r="C998" s="209" t="s">
        <v>1747</v>
      </c>
      <c r="D998" s="209" t="s">
        <v>1762</v>
      </c>
      <c r="E998" s="209" t="s">
        <v>273</v>
      </c>
      <c r="F998" s="220">
        <f>IFERROR(VLOOKUP(A998,'R+S'!$G$2:$J$1600,4,0),0)</f>
        <v>0</v>
      </c>
    </row>
    <row r="999" spans="1:6" x14ac:dyDescent="0.3">
      <c r="A999" s="208">
        <v>4116</v>
      </c>
      <c r="B999" s="208" t="s">
        <v>1772</v>
      </c>
      <c r="C999" s="209" t="s">
        <v>1747</v>
      </c>
      <c r="D999" s="209" t="s">
        <v>1773</v>
      </c>
      <c r="E999" s="209" t="s">
        <v>571</v>
      </c>
      <c r="F999" s="220">
        <f>IFERROR(VLOOKUP(A999,'R+S'!$G$2:$J$1600,4,0),0)</f>
        <v>0</v>
      </c>
    </row>
    <row r="1000" spans="1:6" x14ac:dyDescent="0.3">
      <c r="A1000" s="208">
        <v>42356</v>
      </c>
      <c r="B1000" s="208" t="s">
        <v>1774</v>
      </c>
      <c r="C1000" s="209" t="s">
        <v>1747</v>
      </c>
      <c r="D1000" s="209" t="s">
        <v>1773</v>
      </c>
      <c r="E1000" s="209" t="s">
        <v>571</v>
      </c>
      <c r="F1000" s="220">
        <f>IFERROR(VLOOKUP(A1000,'R+S'!$G$2:$J$1600,4,0),0)</f>
        <v>0</v>
      </c>
    </row>
    <row r="1001" spans="1:6" x14ac:dyDescent="0.3">
      <c r="A1001" s="208">
        <v>52013</v>
      </c>
      <c r="B1001" s="208" t="s">
        <v>1775</v>
      </c>
      <c r="C1001" s="209" t="s">
        <v>1747</v>
      </c>
      <c r="D1001" s="209" t="s">
        <v>1773</v>
      </c>
      <c r="E1001" s="209" t="s">
        <v>571</v>
      </c>
      <c r="F1001" s="220">
        <f>IFERROR(VLOOKUP(A1001,'R+S'!$G$2:$J$1600,4,0),0)</f>
        <v>0</v>
      </c>
    </row>
    <row r="1002" spans="1:6" x14ac:dyDescent="0.3">
      <c r="A1002" s="208">
        <v>52251</v>
      </c>
      <c r="B1002" s="208" t="s">
        <v>1777</v>
      </c>
      <c r="C1002" s="209" t="s">
        <v>1747</v>
      </c>
      <c r="D1002" s="209" t="s">
        <v>1773</v>
      </c>
      <c r="E1002" s="209" t="s">
        <v>571</v>
      </c>
      <c r="F1002" s="220">
        <f>IFERROR(VLOOKUP(A1002,'R+S'!$G$2:$J$1600,4,0),0)</f>
        <v>0</v>
      </c>
    </row>
    <row r="1003" spans="1:6" x14ac:dyDescent="0.3">
      <c r="A1003" s="208">
        <v>53657</v>
      </c>
      <c r="B1003" s="208" t="s">
        <v>1778</v>
      </c>
      <c r="C1003" s="209" t="s">
        <v>1747</v>
      </c>
      <c r="D1003" s="209" t="s">
        <v>1773</v>
      </c>
      <c r="E1003" s="209" t="s">
        <v>571</v>
      </c>
      <c r="F1003" s="220">
        <f>IFERROR(VLOOKUP(A1003,'R+S'!$G$2:$J$1600,4,0),0)</f>
        <v>0</v>
      </c>
    </row>
    <row r="1004" spans="1:6" x14ac:dyDescent="0.3">
      <c r="A1004" s="208">
        <v>928</v>
      </c>
      <c r="B1004" s="208" t="s">
        <v>1779</v>
      </c>
      <c r="C1004" s="209" t="s">
        <v>1747</v>
      </c>
      <c r="D1004" s="209" t="s">
        <v>1773</v>
      </c>
      <c r="E1004" s="209" t="s">
        <v>571</v>
      </c>
      <c r="F1004" s="220">
        <f>IFERROR(VLOOKUP(A1004,'R+S'!$G$2:$J$1600,4,0),0)</f>
        <v>0</v>
      </c>
    </row>
    <row r="1005" spans="1:6" x14ac:dyDescent="0.3">
      <c r="A1005" s="208">
        <v>1431</v>
      </c>
      <c r="B1005" s="208" t="s">
        <v>1780</v>
      </c>
      <c r="C1005" s="209" t="s">
        <v>1747</v>
      </c>
      <c r="D1005" s="209" t="s">
        <v>1773</v>
      </c>
      <c r="E1005" s="209" t="s">
        <v>571</v>
      </c>
      <c r="F1005" s="220">
        <f>IFERROR(VLOOKUP(A1005,'R+S'!$G$2:$J$1600,4,0),0)</f>
        <v>0</v>
      </c>
    </row>
    <row r="1006" spans="1:6" x14ac:dyDescent="0.3">
      <c r="A1006" s="208">
        <v>42215</v>
      </c>
      <c r="B1006" s="208" t="s">
        <v>1781</v>
      </c>
      <c r="C1006" s="209" t="s">
        <v>1747</v>
      </c>
      <c r="D1006" s="209" t="s">
        <v>1773</v>
      </c>
      <c r="E1006" s="209" t="s">
        <v>571</v>
      </c>
      <c r="F1006" s="220">
        <f>IFERROR(VLOOKUP(A1006,'R+S'!$G$2:$J$1600,4,0),0)</f>
        <v>1</v>
      </c>
    </row>
    <row r="1007" spans="1:6" x14ac:dyDescent="0.3">
      <c r="A1007" s="208">
        <v>52719</v>
      </c>
      <c r="B1007" s="208" t="s">
        <v>1782</v>
      </c>
      <c r="C1007" s="209" t="s">
        <v>1747</v>
      </c>
      <c r="D1007" s="209" t="s">
        <v>1773</v>
      </c>
      <c r="E1007" s="209" t="s">
        <v>571</v>
      </c>
      <c r="F1007" s="220">
        <f>IFERROR(VLOOKUP(A1007,'R+S'!$G$2:$J$1600,4,0),0)</f>
        <v>0</v>
      </c>
    </row>
    <row r="1008" spans="1:6" x14ac:dyDescent="0.3">
      <c r="A1008" s="208">
        <v>53935</v>
      </c>
      <c r="B1008" s="208" t="s">
        <v>1783</v>
      </c>
      <c r="C1008" s="209" t="s">
        <v>1747</v>
      </c>
      <c r="D1008" s="209" t="s">
        <v>1773</v>
      </c>
      <c r="E1008" s="209" t="s">
        <v>571</v>
      </c>
      <c r="F1008" s="220">
        <f>IFERROR(VLOOKUP(A1008,'R+S'!$G$2:$J$1600,4,0),0)</f>
        <v>0</v>
      </c>
    </row>
    <row r="1009" spans="1:6" x14ac:dyDescent="0.3">
      <c r="A1009" s="208">
        <v>54015</v>
      </c>
      <c r="B1009" s="208" t="s">
        <v>1784</v>
      </c>
      <c r="C1009" s="209" t="s">
        <v>1747</v>
      </c>
      <c r="D1009" s="209" t="s">
        <v>1773</v>
      </c>
      <c r="E1009" s="209" t="s">
        <v>571</v>
      </c>
      <c r="F1009" s="220">
        <f>IFERROR(VLOOKUP(A1009,'R+S'!$G$2:$J$1600,4,0),0)</f>
        <v>0</v>
      </c>
    </row>
    <row r="1010" spans="1:6" x14ac:dyDescent="0.3">
      <c r="A1010" s="208">
        <v>10082</v>
      </c>
      <c r="B1010" s="208" t="s">
        <v>1785</v>
      </c>
      <c r="C1010" s="209" t="s">
        <v>1747</v>
      </c>
      <c r="D1010" s="209" t="s">
        <v>1786</v>
      </c>
      <c r="E1010" s="209" t="s">
        <v>598</v>
      </c>
      <c r="F1010" s="220">
        <f>IFERROR(VLOOKUP(A1010,'R+S'!$G$2:$J$1600,4,0),0)</f>
        <v>0</v>
      </c>
    </row>
    <row r="1011" spans="1:6" x14ac:dyDescent="0.3">
      <c r="A1011" s="208">
        <v>11352</v>
      </c>
      <c r="B1011" s="208" t="s">
        <v>1787</v>
      </c>
      <c r="C1011" s="209" t="s">
        <v>1747</v>
      </c>
      <c r="D1011" s="209" t="s">
        <v>1786</v>
      </c>
      <c r="E1011" s="209" t="s">
        <v>598</v>
      </c>
      <c r="F1011" s="220">
        <f>IFERROR(VLOOKUP(A1011,'R+S'!$G$2:$J$1600,4,0),0)</f>
        <v>0</v>
      </c>
    </row>
    <row r="1012" spans="1:6" x14ac:dyDescent="0.3">
      <c r="A1012" s="208">
        <v>5209</v>
      </c>
      <c r="B1012" s="208" t="s">
        <v>1788</v>
      </c>
      <c r="C1012" s="209" t="s">
        <v>1747</v>
      </c>
      <c r="D1012" s="209" t="s">
        <v>1786</v>
      </c>
      <c r="E1012" s="209" t="s">
        <v>598</v>
      </c>
      <c r="F1012" s="220">
        <f>IFERROR(VLOOKUP(A1012,'R+S'!$G$2:$J$1600,4,0),0)</f>
        <v>0</v>
      </c>
    </row>
    <row r="1013" spans="1:6" x14ac:dyDescent="0.3">
      <c r="A1013" s="208">
        <v>52416</v>
      </c>
      <c r="B1013" s="208" t="s">
        <v>1789</v>
      </c>
      <c r="C1013" s="209" t="s">
        <v>1747</v>
      </c>
      <c r="D1013" s="209" t="s">
        <v>1786</v>
      </c>
      <c r="E1013" s="209" t="s">
        <v>598</v>
      </c>
      <c r="F1013" s="220">
        <f>IFERROR(VLOOKUP(A1013,'R+S'!$G$2:$J$1600,4,0),0)</f>
        <v>0</v>
      </c>
    </row>
    <row r="1014" spans="1:6" x14ac:dyDescent="0.3">
      <c r="A1014" s="208">
        <v>52497</v>
      </c>
      <c r="B1014" s="208" t="s">
        <v>1790</v>
      </c>
      <c r="C1014" s="209" t="s">
        <v>1747</v>
      </c>
      <c r="D1014" s="209" t="s">
        <v>1786</v>
      </c>
      <c r="E1014" s="209" t="s">
        <v>598</v>
      </c>
      <c r="F1014" s="220">
        <f>IFERROR(VLOOKUP(A1014,'R+S'!$G$2:$J$1600,4,0),0)</f>
        <v>0</v>
      </c>
    </row>
    <row r="1015" spans="1:6" x14ac:dyDescent="0.3">
      <c r="A1015" s="208">
        <v>53595</v>
      </c>
      <c r="B1015" s="208" t="s">
        <v>1791</v>
      </c>
      <c r="C1015" s="209" t="s">
        <v>1747</v>
      </c>
      <c r="D1015" s="209" t="s">
        <v>1786</v>
      </c>
      <c r="E1015" s="209" t="s">
        <v>598</v>
      </c>
      <c r="F1015" s="220">
        <f>IFERROR(VLOOKUP(A1015,'R+S'!$G$2:$J$1600,4,0),0)</f>
        <v>0</v>
      </c>
    </row>
    <row r="1016" spans="1:6" x14ac:dyDescent="0.3">
      <c r="A1016" s="208">
        <v>5664</v>
      </c>
      <c r="B1016" s="208" t="s">
        <v>1792</v>
      </c>
      <c r="C1016" s="209" t="s">
        <v>1747</v>
      </c>
      <c r="D1016" s="209" t="s">
        <v>1786</v>
      </c>
      <c r="E1016" s="209" t="s">
        <v>598</v>
      </c>
      <c r="F1016" s="220">
        <f>IFERROR(VLOOKUP(A1016,'R+S'!$G$2:$J$1600,4,0),0)</f>
        <v>0</v>
      </c>
    </row>
    <row r="1017" spans="1:6" x14ac:dyDescent="0.3">
      <c r="A1017" s="208">
        <v>58057</v>
      </c>
      <c r="B1017" s="208" t="s">
        <v>1793</v>
      </c>
      <c r="C1017" s="209" t="s">
        <v>1747</v>
      </c>
      <c r="D1017" s="209" t="s">
        <v>1786</v>
      </c>
      <c r="E1017" s="209" t="s">
        <v>598</v>
      </c>
      <c r="F1017" s="220">
        <f>IFERROR(VLOOKUP(A1017,'R+S'!$G$2:$J$1600,4,0),0)</f>
        <v>0</v>
      </c>
    </row>
    <row r="1018" spans="1:6" x14ac:dyDescent="0.3">
      <c r="A1018" s="208">
        <v>58658</v>
      </c>
      <c r="B1018" s="208" t="s">
        <v>1794</v>
      </c>
      <c r="C1018" s="209" t="s">
        <v>1747</v>
      </c>
      <c r="D1018" s="209" t="s">
        <v>1786</v>
      </c>
      <c r="E1018" s="209" t="s">
        <v>598</v>
      </c>
      <c r="F1018" s="220">
        <f>IFERROR(VLOOKUP(A1018,'R+S'!$G$2:$J$1600,4,0),0)</f>
        <v>0</v>
      </c>
    </row>
    <row r="1019" spans="1:6" x14ac:dyDescent="0.3">
      <c r="A1019" s="208">
        <v>7976</v>
      </c>
      <c r="B1019" s="208" t="s">
        <v>1795</v>
      </c>
      <c r="C1019" s="209" t="s">
        <v>1747</v>
      </c>
      <c r="D1019" s="209" t="s">
        <v>1786</v>
      </c>
      <c r="E1019" s="209" t="s">
        <v>598</v>
      </c>
      <c r="F1019" s="220">
        <f>IFERROR(VLOOKUP(A1019,'R+S'!$G$2:$J$1600,4,0),0)</f>
        <v>0</v>
      </c>
    </row>
    <row r="1020" spans="1:6" x14ac:dyDescent="0.3">
      <c r="A1020" s="208">
        <v>10297</v>
      </c>
      <c r="B1020" s="208" t="s">
        <v>1796</v>
      </c>
      <c r="C1020" s="209" t="s">
        <v>1747</v>
      </c>
      <c r="D1020" s="209" t="s">
        <v>1797</v>
      </c>
      <c r="E1020" s="209" t="s">
        <v>277</v>
      </c>
      <c r="F1020" s="220">
        <f>IFERROR(VLOOKUP(A1020,'R+S'!$G$2:$J$1600,4,0),0)</f>
        <v>0</v>
      </c>
    </row>
    <row r="1021" spans="1:6" x14ac:dyDescent="0.3">
      <c r="A1021" s="208">
        <v>2328</v>
      </c>
      <c r="B1021" s="208" t="s">
        <v>1798</v>
      </c>
      <c r="C1021" s="209" t="s">
        <v>1747</v>
      </c>
      <c r="D1021" s="209" t="s">
        <v>1797</v>
      </c>
      <c r="E1021" s="209" t="s">
        <v>277</v>
      </c>
      <c r="F1021" s="220">
        <f>IFERROR(VLOOKUP(A1021,'R+S'!$G$2:$J$1600,4,0),0)</f>
        <v>0</v>
      </c>
    </row>
    <row r="1022" spans="1:6" x14ac:dyDescent="0.3">
      <c r="A1022" s="208">
        <v>3619</v>
      </c>
      <c r="B1022" s="208" t="s">
        <v>1799</v>
      </c>
      <c r="C1022" s="209" t="s">
        <v>1747</v>
      </c>
      <c r="D1022" s="209" t="s">
        <v>1797</v>
      </c>
      <c r="E1022" s="209" t="s">
        <v>277</v>
      </c>
      <c r="F1022" s="220">
        <f>IFERROR(VLOOKUP(A1022,'R+S'!$G$2:$J$1600,4,0),0)</f>
        <v>0</v>
      </c>
    </row>
    <row r="1023" spans="1:6" x14ac:dyDescent="0.3">
      <c r="A1023" s="208">
        <v>42319</v>
      </c>
      <c r="B1023" s="208" t="s">
        <v>1800</v>
      </c>
      <c r="C1023" s="209" t="s">
        <v>1747</v>
      </c>
      <c r="D1023" s="209" t="s">
        <v>1797</v>
      </c>
      <c r="E1023" s="209" t="s">
        <v>277</v>
      </c>
      <c r="F1023" s="220">
        <f>IFERROR(VLOOKUP(A1023,'R+S'!$G$2:$J$1600,4,0),0)</f>
        <v>0</v>
      </c>
    </row>
    <row r="1024" spans="1:6" x14ac:dyDescent="0.3">
      <c r="A1024" s="208">
        <v>52852</v>
      </c>
      <c r="B1024" s="208" t="s">
        <v>1801</v>
      </c>
      <c r="C1024" s="209" t="s">
        <v>1747</v>
      </c>
      <c r="D1024" s="209" t="s">
        <v>1797</v>
      </c>
      <c r="E1024" s="209" t="s">
        <v>277</v>
      </c>
      <c r="F1024" s="220">
        <f>IFERROR(VLOOKUP(A1024,'R+S'!$G$2:$J$1600,4,0),0)</f>
        <v>0</v>
      </c>
    </row>
    <row r="1025" spans="1:6" x14ac:dyDescent="0.3">
      <c r="A1025" s="208">
        <v>52970</v>
      </c>
      <c r="B1025" s="208" t="s">
        <v>1802</v>
      </c>
      <c r="C1025" s="209" t="s">
        <v>1747</v>
      </c>
      <c r="D1025" s="209" t="s">
        <v>1797</v>
      </c>
      <c r="E1025" s="209" t="s">
        <v>277</v>
      </c>
      <c r="F1025" s="220">
        <f>IFERROR(VLOOKUP(A1025,'R+S'!$G$2:$J$1600,4,0),0)</f>
        <v>0</v>
      </c>
    </row>
    <row r="1026" spans="1:6" x14ac:dyDescent="0.3">
      <c r="A1026" s="208">
        <v>58612</v>
      </c>
      <c r="B1026" s="208" t="s">
        <v>1803</v>
      </c>
      <c r="C1026" s="209" t="s">
        <v>1747</v>
      </c>
      <c r="D1026" s="209" t="s">
        <v>1797</v>
      </c>
      <c r="E1026" s="209" t="s">
        <v>277</v>
      </c>
      <c r="F1026" s="220">
        <f>IFERROR(VLOOKUP(A1026,'R+S'!$G$2:$J$1600,4,0),0)</f>
        <v>0</v>
      </c>
    </row>
    <row r="1027" spans="1:6" x14ac:dyDescent="0.3">
      <c r="A1027" s="208">
        <v>691</v>
      </c>
      <c r="B1027" s="208" t="s">
        <v>1804</v>
      </c>
      <c r="C1027" s="209" t="s">
        <v>1747</v>
      </c>
      <c r="D1027" s="209" t="s">
        <v>1797</v>
      </c>
      <c r="E1027" s="209" t="s">
        <v>277</v>
      </c>
      <c r="F1027" s="220">
        <f>IFERROR(VLOOKUP(A1027,'R+S'!$G$2:$J$1600,4,0),0)</f>
        <v>0</v>
      </c>
    </row>
    <row r="1028" spans="1:6" x14ac:dyDescent="0.3">
      <c r="A1028" s="208">
        <v>42457</v>
      </c>
      <c r="B1028" s="208" t="s">
        <v>1805</v>
      </c>
      <c r="C1028" s="209" t="s">
        <v>1747</v>
      </c>
      <c r="D1028" s="209" t="s">
        <v>1797</v>
      </c>
      <c r="E1028" s="209" t="s">
        <v>277</v>
      </c>
      <c r="F1028" s="220">
        <f>IFERROR(VLOOKUP(A1028,'R+S'!$G$2:$J$1600,4,0),0)</f>
        <v>0</v>
      </c>
    </row>
    <row r="1029" spans="1:6" x14ac:dyDescent="0.3">
      <c r="A1029" s="208">
        <v>52631</v>
      </c>
      <c r="B1029" s="208" t="s">
        <v>1806</v>
      </c>
      <c r="C1029" s="209" t="s">
        <v>1747</v>
      </c>
      <c r="D1029" s="209" t="s">
        <v>1797</v>
      </c>
      <c r="E1029" s="209" t="s">
        <v>277</v>
      </c>
      <c r="F1029" s="220">
        <f>IFERROR(VLOOKUP(A1029,'R+S'!$G$2:$J$1600,4,0),0)</f>
        <v>0</v>
      </c>
    </row>
    <row r="1030" spans="1:6" x14ac:dyDescent="0.3">
      <c r="A1030" s="208">
        <v>52859</v>
      </c>
      <c r="B1030" s="208" t="s">
        <v>1807</v>
      </c>
      <c r="C1030" s="209" t="s">
        <v>1747</v>
      </c>
      <c r="D1030" s="209" t="s">
        <v>1797</v>
      </c>
      <c r="E1030" s="209" t="s">
        <v>277</v>
      </c>
      <c r="F1030" s="220">
        <f>IFERROR(VLOOKUP(A1030,'R+S'!$G$2:$J$1600,4,0),0)</f>
        <v>0</v>
      </c>
    </row>
    <row r="1031" spans="1:6" x14ac:dyDescent="0.3">
      <c r="A1031" s="208">
        <v>53372</v>
      </c>
      <c r="B1031" s="208" t="s">
        <v>1808</v>
      </c>
      <c r="C1031" s="209" t="s">
        <v>1747</v>
      </c>
      <c r="D1031" s="209" t="s">
        <v>1797</v>
      </c>
      <c r="E1031" s="209" t="s">
        <v>277</v>
      </c>
      <c r="F1031" s="220">
        <f>IFERROR(VLOOKUP(A1031,'R+S'!$G$2:$J$1600,4,0),0)</f>
        <v>0</v>
      </c>
    </row>
    <row r="1032" spans="1:6" x14ac:dyDescent="0.3">
      <c r="A1032" s="208">
        <v>2488</v>
      </c>
      <c r="B1032" s="208" t="s">
        <v>1809</v>
      </c>
      <c r="C1032" s="209" t="s">
        <v>1747</v>
      </c>
      <c r="D1032" s="209" t="s">
        <v>1810</v>
      </c>
      <c r="E1032" s="209" t="s">
        <v>276</v>
      </c>
      <c r="F1032" s="220">
        <f>IFERROR(VLOOKUP(A1032,'R+S'!$G$2:$J$1600,4,0),0)</f>
        <v>0</v>
      </c>
    </row>
    <row r="1033" spans="1:6" x14ac:dyDescent="0.3">
      <c r="A1033" s="208">
        <v>2670</v>
      </c>
      <c r="B1033" s="208" t="s">
        <v>1811</v>
      </c>
      <c r="C1033" s="209" t="s">
        <v>1747</v>
      </c>
      <c r="D1033" s="209" t="s">
        <v>1810</v>
      </c>
      <c r="E1033" s="209" t="s">
        <v>276</v>
      </c>
      <c r="F1033" s="220">
        <f>IFERROR(VLOOKUP(A1033,'R+S'!$G$2:$J$1600,4,0),0)</f>
        <v>0</v>
      </c>
    </row>
    <row r="1034" spans="1:6" x14ac:dyDescent="0.3">
      <c r="A1034" s="208">
        <v>3620</v>
      </c>
      <c r="B1034" s="208" t="s">
        <v>1812</v>
      </c>
      <c r="C1034" s="209" t="s">
        <v>1747</v>
      </c>
      <c r="D1034" s="209" t="s">
        <v>1810</v>
      </c>
      <c r="E1034" s="209" t="s">
        <v>276</v>
      </c>
      <c r="F1034" s="220">
        <f>IFERROR(VLOOKUP(A1034,'R+S'!$G$2:$J$1600,4,0),0)</f>
        <v>0</v>
      </c>
    </row>
    <row r="1035" spans="1:6" x14ac:dyDescent="0.3">
      <c r="A1035" s="208">
        <v>52137</v>
      </c>
      <c r="B1035" s="208" t="s">
        <v>1813</v>
      </c>
      <c r="C1035" s="209" t="s">
        <v>1747</v>
      </c>
      <c r="D1035" s="209" t="s">
        <v>1810</v>
      </c>
      <c r="E1035" s="209" t="s">
        <v>276</v>
      </c>
      <c r="F1035" s="220">
        <f>IFERROR(VLOOKUP(A1035,'R+S'!$G$2:$J$1600,4,0),0)</f>
        <v>0</v>
      </c>
    </row>
    <row r="1036" spans="1:6" x14ac:dyDescent="0.3">
      <c r="A1036" s="208">
        <v>52778</v>
      </c>
      <c r="B1036" s="208" t="s">
        <v>1814</v>
      </c>
      <c r="C1036" s="209" t="s">
        <v>1747</v>
      </c>
      <c r="D1036" s="209" t="s">
        <v>1810</v>
      </c>
      <c r="E1036" s="209" t="s">
        <v>276</v>
      </c>
      <c r="F1036" s="220">
        <f>IFERROR(VLOOKUP(A1036,'R+S'!$G$2:$J$1600,4,0),0)</f>
        <v>0</v>
      </c>
    </row>
    <row r="1037" spans="1:6" x14ac:dyDescent="0.3">
      <c r="A1037" s="208">
        <v>11324</v>
      </c>
      <c r="B1037" s="208" t="s">
        <v>1815</v>
      </c>
      <c r="C1037" s="209" t="s">
        <v>1747</v>
      </c>
      <c r="D1037" s="209" t="s">
        <v>1810</v>
      </c>
      <c r="E1037" s="209" t="s">
        <v>276</v>
      </c>
      <c r="F1037" s="220">
        <f>IFERROR(VLOOKUP(A1037,'R+S'!$G$2:$J$1600,4,0),0)</f>
        <v>0</v>
      </c>
    </row>
    <row r="1038" spans="1:6" x14ac:dyDescent="0.3">
      <c r="A1038" s="208">
        <v>11675</v>
      </c>
      <c r="B1038" s="208" t="s">
        <v>1816</v>
      </c>
      <c r="C1038" s="209" t="s">
        <v>1747</v>
      </c>
      <c r="D1038" s="209" t="s">
        <v>1810</v>
      </c>
      <c r="E1038" s="209" t="s">
        <v>276</v>
      </c>
      <c r="F1038" s="220">
        <f>IFERROR(VLOOKUP(A1038,'R+S'!$G$2:$J$1600,4,0),0)</f>
        <v>0</v>
      </c>
    </row>
    <row r="1039" spans="1:6" x14ac:dyDescent="0.3">
      <c r="A1039" s="208">
        <v>2069</v>
      </c>
      <c r="B1039" s="208" t="s">
        <v>1817</v>
      </c>
      <c r="C1039" s="209" t="s">
        <v>1747</v>
      </c>
      <c r="D1039" s="209" t="s">
        <v>1810</v>
      </c>
      <c r="E1039" s="209" t="s">
        <v>276</v>
      </c>
      <c r="F1039" s="220">
        <f>IFERROR(VLOOKUP(A1039,'R+S'!$G$2:$J$1600,4,0),0)</f>
        <v>0</v>
      </c>
    </row>
    <row r="1040" spans="1:6" x14ac:dyDescent="0.3">
      <c r="A1040" s="208">
        <v>2617</v>
      </c>
      <c r="B1040" s="208" t="s">
        <v>1818</v>
      </c>
      <c r="C1040" s="209" t="s">
        <v>1747</v>
      </c>
      <c r="D1040" s="209" t="s">
        <v>1810</v>
      </c>
      <c r="E1040" s="209" t="s">
        <v>276</v>
      </c>
      <c r="F1040" s="220">
        <f>IFERROR(VLOOKUP(A1040,'R+S'!$G$2:$J$1600,4,0),0)</f>
        <v>0</v>
      </c>
    </row>
    <row r="1041" spans="1:6" x14ac:dyDescent="0.3">
      <c r="A1041" s="208">
        <v>3058</v>
      </c>
      <c r="B1041" s="208" t="s">
        <v>1819</v>
      </c>
      <c r="C1041" s="209" t="s">
        <v>1747</v>
      </c>
      <c r="D1041" s="209" t="s">
        <v>1810</v>
      </c>
      <c r="E1041" s="209" t="s">
        <v>276</v>
      </c>
      <c r="F1041" s="220">
        <f>IFERROR(VLOOKUP(A1041,'R+S'!$G$2:$J$1600,4,0),0)</f>
        <v>0</v>
      </c>
    </row>
    <row r="1042" spans="1:6" x14ac:dyDescent="0.3">
      <c r="A1042" s="208">
        <v>3884</v>
      </c>
      <c r="B1042" s="208" t="s">
        <v>1820</v>
      </c>
      <c r="C1042" s="209" t="s">
        <v>1747</v>
      </c>
      <c r="D1042" s="209" t="s">
        <v>1810</v>
      </c>
      <c r="E1042" s="209" t="s">
        <v>276</v>
      </c>
      <c r="F1042" s="220">
        <f>IFERROR(VLOOKUP(A1042,'R+S'!$G$2:$J$1600,4,0),0)</f>
        <v>0</v>
      </c>
    </row>
    <row r="1043" spans="1:6" x14ac:dyDescent="0.3">
      <c r="A1043" s="208">
        <v>52644</v>
      </c>
      <c r="B1043" s="208" t="s">
        <v>1821</v>
      </c>
      <c r="C1043" s="209" t="s">
        <v>1747</v>
      </c>
      <c r="D1043" s="209" t="s">
        <v>1810</v>
      </c>
      <c r="E1043" s="209" t="s">
        <v>276</v>
      </c>
      <c r="F1043" s="220">
        <f>IFERROR(VLOOKUP(A1043,'R+S'!$G$2:$J$1600,4,0),0)</f>
        <v>0</v>
      </c>
    </row>
    <row r="1044" spans="1:6" x14ac:dyDescent="0.3">
      <c r="A1044" s="208">
        <v>53926</v>
      </c>
      <c r="B1044" s="208" t="s">
        <v>1822</v>
      </c>
      <c r="C1044" s="209" t="s">
        <v>1747</v>
      </c>
      <c r="D1044" s="209" t="s">
        <v>1810</v>
      </c>
      <c r="E1044" s="209" t="s">
        <v>276</v>
      </c>
      <c r="F1044" s="220">
        <f>IFERROR(VLOOKUP(A1044,'R+S'!$G$2:$J$1600,4,0),0)</f>
        <v>1</v>
      </c>
    </row>
    <row r="1045" spans="1:6" x14ac:dyDescent="0.3">
      <c r="A1045" s="208">
        <v>1079</v>
      </c>
      <c r="B1045" s="208" t="s">
        <v>1823</v>
      </c>
      <c r="C1045" s="209" t="s">
        <v>1747</v>
      </c>
      <c r="D1045" s="209" t="s">
        <v>1824</v>
      </c>
      <c r="E1045" s="209" t="s">
        <v>272</v>
      </c>
      <c r="F1045" s="220">
        <f>IFERROR(VLOOKUP(A1045,'R+S'!$G$2:$J$1600,4,0),0)</f>
        <v>0</v>
      </c>
    </row>
    <row r="1046" spans="1:6" x14ac:dyDescent="0.3">
      <c r="A1046" s="208">
        <v>1103</v>
      </c>
      <c r="B1046" s="208" t="s">
        <v>1825</v>
      </c>
      <c r="C1046" s="209" t="s">
        <v>1747</v>
      </c>
      <c r="D1046" s="209" t="s">
        <v>1824</v>
      </c>
      <c r="E1046" s="209" t="s">
        <v>272</v>
      </c>
      <c r="F1046" s="220">
        <f>IFERROR(VLOOKUP(A1046,'R+S'!$G$2:$J$1600,4,0),0)</f>
        <v>0</v>
      </c>
    </row>
    <row r="1047" spans="1:6" x14ac:dyDescent="0.3">
      <c r="A1047" s="208">
        <v>20299</v>
      </c>
      <c r="B1047" s="208" t="s">
        <v>1826</v>
      </c>
      <c r="C1047" s="209" t="s">
        <v>1747</v>
      </c>
      <c r="D1047" s="209" t="s">
        <v>1824</v>
      </c>
      <c r="E1047" s="209" t="s">
        <v>272</v>
      </c>
      <c r="F1047" s="220">
        <f>IFERROR(VLOOKUP(A1047,'R+S'!$G$2:$J$1600,4,0),0)</f>
        <v>0</v>
      </c>
    </row>
    <row r="1048" spans="1:6" x14ac:dyDescent="0.3">
      <c r="A1048" s="208">
        <v>180</v>
      </c>
      <c r="B1048" s="208" t="s">
        <v>1827</v>
      </c>
      <c r="C1048" s="209" t="s">
        <v>1747</v>
      </c>
      <c r="D1048" s="209" t="s">
        <v>1824</v>
      </c>
      <c r="E1048" s="209" t="s">
        <v>272</v>
      </c>
      <c r="F1048" s="220">
        <f>IFERROR(VLOOKUP(A1048,'R+S'!$G$2:$J$1600,4,0),0)</f>
        <v>0</v>
      </c>
    </row>
    <row r="1049" spans="1:6" x14ac:dyDescent="0.3">
      <c r="A1049" s="208">
        <v>50135</v>
      </c>
      <c r="B1049" s="208" t="s">
        <v>1828</v>
      </c>
      <c r="C1049" s="209" t="s">
        <v>1747</v>
      </c>
      <c r="D1049" s="209" t="s">
        <v>1824</v>
      </c>
      <c r="E1049" s="209" t="s">
        <v>272</v>
      </c>
      <c r="F1049" s="220">
        <f>IFERROR(VLOOKUP(A1049,'R+S'!$G$2:$J$1600,4,0),0)</f>
        <v>0</v>
      </c>
    </row>
    <row r="1050" spans="1:6" x14ac:dyDescent="0.3">
      <c r="A1050" s="208">
        <v>11406</v>
      </c>
      <c r="B1050" s="208" t="s">
        <v>1829</v>
      </c>
      <c r="C1050" s="209" t="s">
        <v>1747</v>
      </c>
      <c r="D1050" s="209" t="s">
        <v>1824</v>
      </c>
      <c r="E1050" s="209" t="s">
        <v>272</v>
      </c>
      <c r="F1050" s="220">
        <f>IFERROR(VLOOKUP(A1050,'R+S'!$G$2:$J$1600,4,0),0)</f>
        <v>0</v>
      </c>
    </row>
    <row r="1051" spans="1:6" x14ac:dyDescent="0.3">
      <c r="A1051" s="208">
        <v>50253</v>
      </c>
      <c r="B1051" s="208" t="s">
        <v>1830</v>
      </c>
      <c r="C1051" s="209" t="s">
        <v>1747</v>
      </c>
      <c r="D1051" s="209" t="s">
        <v>1824</v>
      </c>
      <c r="E1051" s="209" t="s">
        <v>272</v>
      </c>
      <c r="F1051" s="220">
        <f>IFERROR(VLOOKUP(A1051,'R+S'!$G$2:$J$1600,4,0),0)</f>
        <v>0</v>
      </c>
    </row>
    <row r="1052" spans="1:6" x14ac:dyDescent="0.3">
      <c r="A1052" s="208">
        <v>52254</v>
      </c>
      <c r="B1052" s="208" t="s">
        <v>1831</v>
      </c>
      <c r="C1052" s="209" t="s">
        <v>1747</v>
      </c>
      <c r="D1052" s="209" t="s">
        <v>1824</v>
      </c>
      <c r="E1052" s="209" t="s">
        <v>272</v>
      </c>
      <c r="F1052" s="220">
        <f>IFERROR(VLOOKUP(A1052,'R+S'!$G$2:$J$1600,4,0),0)</f>
        <v>0</v>
      </c>
    </row>
    <row r="1053" spans="1:6" x14ac:dyDescent="0.3">
      <c r="A1053" s="208">
        <v>11448</v>
      </c>
      <c r="B1053" s="208" t="s">
        <v>1832</v>
      </c>
      <c r="C1053" s="209" t="s">
        <v>1747</v>
      </c>
      <c r="D1053" s="209" t="s">
        <v>1824</v>
      </c>
      <c r="E1053" s="209" t="s">
        <v>272</v>
      </c>
      <c r="F1053" s="220">
        <f>IFERROR(VLOOKUP(A1053,'R+S'!$G$2:$J$1600,4,0),0)</f>
        <v>0</v>
      </c>
    </row>
    <row r="1054" spans="1:6" x14ac:dyDescent="0.3">
      <c r="A1054" s="208">
        <v>1276</v>
      </c>
      <c r="B1054" s="208" t="s">
        <v>1833</v>
      </c>
      <c r="C1054" s="209" t="s">
        <v>1747</v>
      </c>
      <c r="D1054" s="209" t="s">
        <v>1824</v>
      </c>
      <c r="E1054" s="209" t="s">
        <v>272</v>
      </c>
      <c r="F1054" s="220">
        <f>IFERROR(VLOOKUP(A1054,'R+S'!$G$2:$J$1600,4,0),0)</f>
        <v>0</v>
      </c>
    </row>
    <row r="1055" spans="1:6" x14ac:dyDescent="0.3">
      <c r="A1055" s="208">
        <v>42411</v>
      </c>
      <c r="B1055" s="208" t="s">
        <v>1834</v>
      </c>
      <c r="C1055" s="209" t="s">
        <v>1747</v>
      </c>
      <c r="D1055" s="209" t="s">
        <v>1824</v>
      </c>
      <c r="E1055" s="209" t="s">
        <v>272</v>
      </c>
      <c r="F1055" s="220">
        <f>IFERROR(VLOOKUP(A1055,'R+S'!$G$2:$J$1600,4,0),0)</f>
        <v>0</v>
      </c>
    </row>
    <row r="1056" spans="1:6" x14ac:dyDescent="0.3">
      <c r="A1056" s="208">
        <v>52227</v>
      </c>
      <c r="B1056" s="208" t="s">
        <v>1835</v>
      </c>
      <c r="C1056" s="209" t="s">
        <v>1747</v>
      </c>
      <c r="D1056" s="209" t="s">
        <v>1824</v>
      </c>
      <c r="E1056" s="209" t="s">
        <v>272</v>
      </c>
      <c r="F1056" s="220">
        <f>IFERROR(VLOOKUP(A1056,'R+S'!$G$2:$J$1600,4,0),0)</f>
        <v>0</v>
      </c>
    </row>
    <row r="1057" spans="1:6" x14ac:dyDescent="0.3">
      <c r="A1057" s="208">
        <v>10298</v>
      </c>
      <c r="B1057" s="208" t="s">
        <v>1836</v>
      </c>
      <c r="C1057" s="209" t="s">
        <v>1747</v>
      </c>
      <c r="D1057" s="209" t="s">
        <v>1837</v>
      </c>
      <c r="E1057" s="209" t="s">
        <v>274</v>
      </c>
      <c r="F1057" s="220">
        <f>IFERROR(VLOOKUP(A1057,'R+S'!$G$2:$J$1600,4,0),0)</f>
        <v>0</v>
      </c>
    </row>
    <row r="1058" spans="1:6" x14ac:dyDescent="0.3">
      <c r="A1058" s="208">
        <v>53152</v>
      </c>
      <c r="B1058" s="208" t="s">
        <v>1838</v>
      </c>
      <c r="C1058" s="209" t="s">
        <v>1747</v>
      </c>
      <c r="D1058" s="209" t="s">
        <v>1837</v>
      </c>
      <c r="E1058" s="209" t="s">
        <v>274</v>
      </c>
      <c r="F1058" s="220">
        <f>IFERROR(VLOOKUP(A1058,'R+S'!$G$2:$J$1600,4,0),0)</f>
        <v>0</v>
      </c>
    </row>
    <row r="1059" spans="1:6" x14ac:dyDescent="0.3">
      <c r="A1059" s="208">
        <v>53731</v>
      </c>
      <c r="B1059" s="208" t="s">
        <v>1839</v>
      </c>
      <c r="C1059" s="209" t="s">
        <v>1747</v>
      </c>
      <c r="D1059" s="209" t="s">
        <v>1837</v>
      </c>
      <c r="E1059" s="209" t="s">
        <v>274</v>
      </c>
      <c r="F1059" s="220">
        <f>IFERROR(VLOOKUP(A1059,'R+S'!$G$2:$J$1600,4,0),0)</f>
        <v>0</v>
      </c>
    </row>
    <row r="1060" spans="1:6" x14ac:dyDescent="0.3">
      <c r="A1060" s="208">
        <v>53732</v>
      </c>
      <c r="B1060" s="208" t="s">
        <v>1840</v>
      </c>
      <c r="C1060" s="209" t="s">
        <v>1747</v>
      </c>
      <c r="D1060" s="209" t="s">
        <v>1837</v>
      </c>
      <c r="E1060" s="209" t="s">
        <v>274</v>
      </c>
      <c r="F1060" s="220">
        <f>IFERROR(VLOOKUP(A1060,'R+S'!$G$2:$J$1600,4,0),0)</f>
        <v>0</v>
      </c>
    </row>
    <row r="1061" spans="1:6" x14ac:dyDescent="0.3">
      <c r="A1061" s="208">
        <v>6336</v>
      </c>
      <c r="B1061" s="208" t="s">
        <v>1841</v>
      </c>
      <c r="C1061" s="209" t="s">
        <v>1747</v>
      </c>
      <c r="D1061" s="209" t="s">
        <v>1837</v>
      </c>
      <c r="E1061" s="209" t="s">
        <v>274</v>
      </c>
      <c r="F1061" s="220">
        <f>IFERROR(VLOOKUP(A1061,'R+S'!$G$2:$J$1600,4,0),0)</f>
        <v>0</v>
      </c>
    </row>
    <row r="1062" spans="1:6" x14ac:dyDescent="0.3">
      <c r="A1062" s="208">
        <v>923</v>
      </c>
      <c r="B1062" s="208" t="s">
        <v>1842</v>
      </c>
      <c r="C1062" s="209" t="s">
        <v>1747</v>
      </c>
      <c r="D1062" s="209" t="s">
        <v>1837</v>
      </c>
      <c r="E1062" s="209" t="s">
        <v>274</v>
      </c>
      <c r="F1062" s="220">
        <f>IFERROR(VLOOKUP(A1062,'R+S'!$G$2:$J$1600,4,0),0)</f>
        <v>0</v>
      </c>
    </row>
    <row r="1063" spans="1:6" x14ac:dyDescent="0.3">
      <c r="A1063" s="208">
        <v>6854</v>
      </c>
      <c r="B1063" s="208" t="s">
        <v>1843</v>
      </c>
      <c r="C1063" s="209" t="s">
        <v>1747</v>
      </c>
      <c r="D1063" s="209" t="s">
        <v>1837</v>
      </c>
      <c r="E1063" s="209" t="s">
        <v>274</v>
      </c>
      <c r="F1063" s="220">
        <f>IFERROR(VLOOKUP(A1063,'R+S'!$G$2:$J$1600,4,0),0)</f>
        <v>0</v>
      </c>
    </row>
    <row r="1064" spans="1:6" x14ac:dyDescent="0.3">
      <c r="A1064" s="208">
        <v>6859</v>
      </c>
      <c r="B1064" s="208" t="s">
        <v>1844</v>
      </c>
      <c r="C1064" s="209" t="s">
        <v>1747</v>
      </c>
      <c r="D1064" s="209" t="s">
        <v>1837</v>
      </c>
      <c r="E1064" s="209" t="s">
        <v>274</v>
      </c>
      <c r="F1064" s="220">
        <f>IFERROR(VLOOKUP(A1064,'R+S'!$G$2:$J$1600,4,0),0)</f>
        <v>0</v>
      </c>
    </row>
    <row r="1065" spans="1:6" x14ac:dyDescent="0.3">
      <c r="A1065" s="208">
        <v>758</v>
      </c>
      <c r="B1065" s="208" t="s">
        <v>1845</v>
      </c>
      <c r="C1065" s="209" t="s">
        <v>1747</v>
      </c>
      <c r="D1065" s="209" t="s">
        <v>1837</v>
      </c>
      <c r="E1065" s="209" t="s">
        <v>274</v>
      </c>
      <c r="F1065" s="220">
        <f>IFERROR(VLOOKUP(A1065,'R+S'!$G$2:$J$1600,4,0),0)</f>
        <v>0</v>
      </c>
    </row>
    <row r="1066" spans="1:6" x14ac:dyDescent="0.3">
      <c r="A1066" s="208">
        <v>11671</v>
      </c>
      <c r="B1066" s="208" t="s">
        <v>1846</v>
      </c>
      <c r="C1066" s="209" t="s">
        <v>1747</v>
      </c>
      <c r="D1066" s="209" t="s">
        <v>1837</v>
      </c>
      <c r="E1066" s="209" t="s">
        <v>274</v>
      </c>
      <c r="F1066" s="220">
        <f>IFERROR(VLOOKUP(A1066,'R+S'!$G$2:$J$1600,4,0),0)</f>
        <v>0</v>
      </c>
    </row>
    <row r="1067" spans="1:6" x14ac:dyDescent="0.3">
      <c r="A1067" s="208">
        <v>19268</v>
      </c>
      <c r="B1067" s="208" t="s">
        <v>1847</v>
      </c>
      <c r="C1067" s="209" t="s">
        <v>1747</v>
      </c>
      <c r="D1067" s="209" t="s">
        <v>1837</v>
      </c>
      <c r="E1067" s="209" t="s">
        <v>274</v>
      </c>
      <c r="F1067" s="220">
        <f>IFERROR(VLOOKUP(A1067,'R+S'!$G$2:$J$1600,4,0),0)</f>
        <v>0</v>
      </c>
    </row>
    <row r="1068" spans="1:6" x14ac:dyDescent="0.3">
      <c r="A1068" s="208">
        <v>53941</v>
      </c>
      <c r="B1068" s="208" t="s">
        <v>1848</v>
      </c>
      <c r="C1068" s="209" t="s">
        <v>1747</v>
      </c>
      <c r="D1068" s="209" t="s">
        <v>1837</v>
      </c>
      <c r="E1068" s="209" t="s">
        <v>274</v>
      </c>
      <c r="F1068" s="220">
        <f>IFERROR(VLOOKUP(A1068,'R+S'!$G$2:$J$1600,4,0),0)</f>
        <v>0</v>
      </c>
    </row>
    <row r="1069" spans="1:6" x14ac:dyDescent="0.3">
      <c r="A1069" s="208">
        <v>6556</v>
      </c>
      <c r="B1069" s="208" t="s">
        <v>1849</v>
      </c>
      <c r="C1069" s="209" t="s">
        <v>1747</v>
      </c>
      <c r="D1069" s="209" t="s">
        <v>1837</v>
      </c>
      <c r="E1069" s="209" t="s">
        <v>274</v>
      </c>
      <c r="F1069" s="220">
        <f>IFERROR(VLOOKUP(A1069,'R+S'!$G$2:$J$1600,4,0),0)</f>
        <v>0</v>
      </c>
    </row>
    <row r="1070" spans="1:6" x14ac:dyDescent="0.3">
      <c r="A1070" s="208">
        <v>1926</v>
      </c>
      <c r="B1070" s="208" t="s">
        <v>1850</v>
      </c>
      <c r="C1070" s="209" t="s">
        <v>1747</v>
      </c>
      <c r="D1070" s="209" t="s">
        <v>1851</v>
      </c>
      <c r="E1070" s="209" t="s">
        <v>275</v>
      </c>
      <c r="F1070" s="220">
        <f>IFERROR(VLOOKUP(A1070,'R+S'!$G$2:$J$1600,4,0),0)</f>
        <v>0</v>
      </c>
    </row>
    <row r="1071" spans="1:6" x14ac:dyDescent="0.3">
      <c r="A1071" s="208">
        <v>1927</v>
      </c>
      <c r="B1071" s="208" t="s">
        <v>1852</v>
      </c>
      <c r="C1071" s="209" t="s">
        <v>1747</v>
      </c>
      <c r="D1071" s="209" t="s">
        <v>1851</v>
      </c>
      <c r="E1071" s="209" t="s">
        <v>275</v>
      </c>
      <c r="F1071" s="220">
        <f>IFERROR(VLOOKUP(A1071,'R+S'!$G$2:$J$1600,4,0),0)</f>
        <v>0</v>
      </c>
    </row>
    <row r="1072" spans="1:6" x14ac:dyDescent="0.3">
      <c r="A1072" s="208">
        <v>4117</v>
      </c>
      <c r="B1072" s="208" t="s">
        <v>1853</v>
      </c>
      <c r="C1072" s="209" t="s">
        <v>1747</v>
      </c>
      <c r="D1072" s="209" t="s">
        <v>1851</v>
      </c>
      <c r="E1072" s="209" t="s">
        <v>275</v>
      </c>
      <c r="F1072" s="220">
        <f>IFERROR(VLOOKUP(A1072,'R+S'!$G$2:$J$1600,4,0),0)</f>
        <v>0</v>
      </c>
    </row>
    <row r="1073" spans="1:6" x14ac:dyDescent="0.3">
      <c r="A1073" s="208">
        <v>4589</v>
      </c>
      <c r="B1073" s="208" t="s">
        <v>1854</v>
      </c>
      <c r="C1073" s="209" t="s">
        <v>1747</v>
      </c>
      <c r="D1073" s="209" t="s">
        <v>1851</v>
      </c>
      <c r="E1073" s="209" t="s">
        <v>275</v>
      </c>
      <c r="F1073" s="220">
        <f>IFERROR(VLOOKUP(A1073,'R+S'!$G$2:$J$1600,4,0),0)</f>
        <v>0</v>
      </c>
    </row>
    <row r="1074" spans="1:6" x14ac:dyDescent="0.3">
      <c r="A1074" s="208">
        <v>4970</v>
      </c>
      <c r="B1074" s="208" t="s">
        <v>1855</v>
      </c>
      <c r="C1074" s="209" t="s">
        <v>1747</v>
      </c>
      <c r="D1074" s="209" t="s">
        <v>1851</v>
      </c>
      <c r="E1074" s="209" t="s">
        <v>275</v>
      </c>
      <c r="F1074" s="220">
        <f>IFERROR(VLOOKUP(A1074,'R+S'!$G$2:$J$1600,4,0),0)</f>
        <v>0</v>
      </c>
    </row>
    <row r="1075" spans="1:6" x14ac:dyDescent="0.3">
      <c r="A1075" s="208">
        <v>52578</v>
      </c>
      <c r="B1075" s="208" t="s">
        <v>1856</v>
      </c>
      <c r="C1075" s="209" t="s">
        <v>1747</v>
      </c>
      <c r="D1075" s="209" t="s">
        <v>1851</v>
      </c>
      <c r="E1075" s="209" t="s">
        <v>275</v>
      </c>
      <c r="F1075" s="220">
        <f>IFERROR(VLOOKUP(A1075,'R+S'!$G$2:$J$1600,4,0),0)</f>
        <v>0</v>
      </c>
    </row>
    <row r="1076" spans="1:6" x14ac:dyDescent="0.3">
      <c r="A1076" s="208">
        <v>53594</v>
      </c>
      <c r="B1076" s="208" t="s">
        <v>1857</v>
      </c>
      <c r="C1076" s="209" t="s">
        <v>1747</v>
      </c>
      <c r="D1076" s="209" t="s">
        <v>1851</v>
      </c>
      <c r="E1076" s="209" t="s">
        <v>275</v>
      </c>
      <c r="F1076" s="220">
        <f>IFERROR(VLOOKUP(A1076,'R+S'!$G$2:$J$1600,4,0),0)</f>
        <v>0</v>
      </c>
    </row>
    <row r="1077" spans="1:6" x14ac:dyDescent="0.3">
      <c r="A1077" s="208">
        <v>9176</v>
      </c>
      <c r="B1077" s="208" t="s">
        <v>1858</v>
      </c>
      <c r="C1077" s="209" t="s">
        <v>1747</v>
      </c>
      <c r="D1077" s="209" t="s">
        <v>1851</v>
      </c>
      <c r="E1077" s="209" t="s">
        <v>275</v>
      </c>
      <c r="F1077" s="220">
        <f>IFERROR(VLOOKUP(A1077,'R+S'!$G$2:$J$1600,4,0),0)</f>
        <v>0</v>
      </c>
    </row>
    <row r="1078" spans="1:6" x14ac:dyDescent="0.3">
      <c r="A1078" s="208">
        <v>10258</v>
      </c>
      <c r="B1078" s="208" t="s">
        <v>1859</v>
      </c>
      <c r="C1078" s="209" t="s">
        <v>1747</v>
      </c>
      <c r="D1078" s="209" t="s">
        <v>1851</v>
      </c>
      <c r="E1078" s="209" t="s">
        <v>275</v>
      </c>
      <c r="F1078" s="220">
        <f>IFERROR(VLOOKUP(A1078,'R+S'!$G$2:$J$1600,4,0),0)</f>
        <v>0</v>
      </c>
    </row>
    <row r="1079" spans="1:6" x14ac:dyDescent="0.3">
      <c r="A1079" s="208">
        <v>4735</v>
      </c>
      <c r="B1079" s="208" t="s">
        <v>1860</v>
      </c>
      <c r="C1079" s="209" t="s">
        <v>1747</v>
      </c>
      <c r="D1079" s="209" t="s">
        <v>1851</v>
      </c>
      <c r="E1079" s="209" t="s">
        <v>275</v>
      </c>
      <c r="F1079" s="220">
        <f>IFERROR(VLOOKUP(A1079,'R+S'!$G$2:$J$1600,4,0),0)</f>
        <v>0</v>
      </c>
    </row>
    <row r="1080" spans="1:6" x14ac:dyDescent="0.3">
      <c r="A1080" s="208">
        <v>4762</v>
      </c>
      <c r="B1080" s="208" t="s">
        <v>1861</v>
      </c>
      <c r="C1080" s="209" t="s">
        <v>1747</v>
      </c>
      <c r="D1080" s="209" t="s">
        <v>1851</v>
      </c>
      <c r="E1080" s="209" t="s">
        <v>275</v>
      </c>
      <c r="F1080" s="220">
        <f>IFERROR(VLOOKUP(A1080,'R+S'!$G$2:$J$1600,4,0),0)</f>
        <v>0</v>
      </c>
    </row>
    <row r="1081" spans="1:6" x14ac:dyDescent="0.3">
      <c r="A1081" s="208">
        <v>9177</v>
      </c>
      <c r="B1081" s="208" t="s">
        <v>1862</v>
      </c>
      <c r="C1081" s="209" t="s">
        <v>1747</v>
      </c>
      <c r="D1081" s="209" t="s">
        <v>1851</v>
      </c>
      <c r="E1081" s="209" t="s">
        <v>275</v>
      </c>
      <c r="F1081" s="220">
        <f>IFERROR(VLOOKUP(A1081,'R+S'!$G$2:$J$1600,4,0),0)</f>
        <v>0</v>
      </c>
    </row>
    <row r="1082" spans="1:6" x14ac:dyDescent="0.3">
      <c r="A1082" s="208">
        <v>9595</v>
      </c>
      <c r="B1082" s="208" t="s">
        <v>1863</v>
      </c>
      <c r="C1082" s="209" t="s">
        <v>1747</v>
      </c>
      <c r="D1082" s="209" t="s">
        <v>1851</v>
      </c>
      <c r="E1082" s="209" t="s">
        <v>275</v>
      </c>
      <c r="F1082" s="220">
        <f>IFERROR(VLOOKUP(A1082,'R+S'!$G$2:$J$1600,4,0),0)</f>
        <v>0</v>
      </c>
    </row>
    <row r="1083" spans="1:6" x14ac:dyDescent="0.3">
      <c r="A1083" s="208">
        <v>9855</v>
      </c>
      <c r="B1083" s="208" t="s">
        <v>1864</v>
      </c>
      <c r="C1083" s="209" t="s">
        <v>1747</v>
      </c>
      <c r="D1083" s="209" t="s">
        <v>1851</v>
      </c>
      <c r="E1083" s="209" t="s">
        <v>275</v>
      </c>
      <c r="F1083" s="220">
        <f>IFERROR(VLOOKUP(A1083,'R+S'!$G$2:$J$1600,4,0),0)</f>
        <v>0</v>
      </c>
    </row>
    <row r="1084" spans="1:6" x14ac:dyDescent="0.3">
      <c r="A1084" s="208">
        <v>2621</v>
      </c>
      <c r="B1084" s="208" t="s">
        <v>1865</v>
      </c>
      <c r="C1084" s="209" t="s">
        <v>1747</v>
      </c>
      <c r="D1084" s="209" t="s">
        <v>1866</v>
      </c>
      <c r="E1084" s="209" t="s">
        <v>271</v>
      </c>
      <c r="F1084" s="220">
        <f>IFERROR(VLOOKUP(A1084,'R+S'!$G$2:$J$1600,4,0),0)</f>
        <v>0</v>
      </c>
    </row>
    <row r="1085" spans="1:6" x14ac:dyDescent="0.3">
      <c r="A1085" s="208">
        <v>6335</v>
      </c>
      <c r="B1085" s="208" t="s">
        <v>1867</v>
      </c>
      <c r="C1085" s="209" t="s">
        <v>1747</v>
      </c>
      <c r="D1085" s="209" t="s">
        <v>1866</v>
      </c>
      <c r="E1085" s="209" t="s">
        <v>271</v>
      </c>
      <c r="F1085" s="220">
        <f>IFERROR(VLOOKUP(A1085,'R+S'!$G$2:$J$1600,4,0),0)</f>
        <v>0</v>
      </c>
    </row>
    <row r="1086" spans="1:6" x14ac:dyDescent="0.3">
      <c r="A1086" s="208">
        <v>7225</v>
      </c>
      <c r="B1086" s="208" t="s">
        <v>1868</v>
      </c>
      <c r="C1086" s="209" t="s">
        <v>1747</v>
      </c>
      <c r="D1086" s="209" t="s">
        <v>1866</v>
      </c>
      <c r="E1086" s="209" t="s">
        <v>271</v>
      </c>
      <c r="F1086" s="220">
        <f>IFERROR(VLOOKUP(A1086,'R+S'!$G$2:$J$1600,4,0),0)</f>
        <v>0</v>
      </c>
    </row>
    <row r="1087" spans="1:6" x14ac:dyDescent="0.3">
      <c r="A1087" s="208">
        <v>53685</v>
      </c>
      <c r="B1087" s="208" t="s">
        <v>1869</v>
      </c>
      <c r="C1087" s="209" t="s">
        <v>1747</v>
      </c>
      <c r="D1087" s="209" t="s">
        <v>1866</v>
      </c>
      <c r="E1087" s="209" t="s">
        <v>271</v>
      </c>
      <c r="F1087" s="220">
        <f>IFERROR(VLOOKUP(A1087,'R+S'!$G$2:$J$1600,4,0),0)</f>
        <v>0</v>
      </c>
    </row>
    <row r="1088" spans="1:6" x14ac:dyDescent="0.3">
      <c r="A1088" s="208">
        <v>683</v>
      </c>
      <c r="B1088" s="208" t="s">
        <v>1870</v>
      </c>
      <c r="C1088" s="209" t="s">
        <v>1747</v>
      </c>
      <c r="D1088" s="209" t="s">
        <v>1866</v>
      </c>
      <c r="E1088" s="209" t="s">
        <v>271</v>
      </c>
      <c r="F1088" s="220">
        <f>IFERROR(VLOOKUP(A1088,'R+S'!$G$2:$J$1600,4,0),0)</f>
        <v>0</v>
      </c>
    </row>
    <row r="1089" spans="1:6" x14ac:dyDescent="0.3">
      <c r="A1089" s="208">
        <v>52679</v>
      </c>
      <c r="B1089" s="208" t="s">
        <v>1871</v>
      </c>
      <c r="C1089" s="209" t="s">
        <v>1747</v>
      </c>
      <c r="D1089" s="209" t="s">
        <v>1866</v>
      </c>
      <c r="E1089" s="209" t="s">
        <v>271</v>
      </c>
      <c r="F1089" s="220">
        <f>IFERROR(VLOOKUP(A1089,'R+S'!$G$2:$J$1600,4,0),0)</f>
        <v>0</v>
      </c>
    </row>
    <row r="1090" spans="1:6" x14ac:dyDescent="0.3">
      <c r="A1090" s="208">
        <v>6853</v>
      </c>
      <c r="B1090" s="208" t="s">
        <v>1872</v>
      </c>
      <c r="C1090" s="209" t="s">
        <v>1747</v>
      </c>
      <c r="D1090" s="209" t="s">
        <v>1866</v>
      </c>
      <c r="E1090" s="209" t="s">
        <v>271</v>
      </c>
      <c r="F1090" s="220">
        <f>IFERROR(VLOOKUP(A1090,'R+S'!$G$2:$J$1600,4,0),0)</f>
        <v>0</v>
      </c>
    </row>
    <row r="1091" spans="1:6" x14ac:dyDescent="0.3">
      <c r="A1091" s="208">
        <v>1897</v>
      </c>
      <c r="B1091" s="208" t="s">
        <v>1873</v>
      </c>
      <c r="C1091" s="209" t="s">
        <v>1747</v>
      </c>
      <c r="D1091" s="209" t="s">
        <v>1866</v>
      </c>
      <c r="E1091" s="209" t="s">
        <v>271</v>
      </c>
      <c r="F1091" s="220">
        <f>IFERROR(VLOOKUP(A1091,'R+S'!$G$2:$J$1600,4,0),0)</f>
        <v>0</v>
      </c>
    </row>
    <row r="1092" spans="1:6" x14ac:dyDescent="0.3">
      <c r="A1092" s="208">
        <v>54124</v>
      </c>
      <c r="B1092" s="208" t="s">
        <v>1875</v>
      </c>
      <c r="C1092" s="209" t="s">
        <v>1747</v>
      </c>
      <c r="D1092" s="209" t="s">
        <v>1866</v>
      </c>
      <c r="E1092" s="209" t="s">
        <v>271</v>
      </c>
      <c r="F1092" s="220">
        <f>IFERROR(VLOOKUP(A1092,'R+S'!$G$2:$J$1600,4,0),0)</f>
        <v>0</v>
      </c>
    </row>
    <row r="1093" spans="1:6" x14ac:dyDescent="0.3">
      <c r="A1093" s="208">
        <v>10503</v>
      </c>
      <c r="B1093" s="208" t="s">
        <v>1876</v>
      </c>
      <c r="C1093" s="209" t="s">
        <v>1747</v>
      </c>
      <c r="D1093" s="209" t="s">
        <v>1877</v>
      </c>
      <c r="E1093" s="209" t="s">
        <v>270</v>
      </c>
      <c r="F1093" s="220">
        <f>IFERROR(VLOOKUP(A1093,'R+S'!$G$2:$J$1600,4,0),0)</f>
        <v>0</v>
      </c>
    </row>
    <row r="1094" spans="1:6" x14ac:dyDescent="0.3">
      <c r="A1094" s="208">
        <v>52229</v>
      </c>
      <c r="B1094" s="208" t="s">
        <v>1878</v>
      </c>
      <c r="C1094" s="209" t="s">
        <v>1747</v>
      </c>
      <c r="D1094" s="209" t="s">
        <v>1877</v>
      </c>
      <c r="E1094" s="209" t="s">
        <v>270</v>
      </c>
      <c r="F1094" s="220">
        <f>IFERROR(VLOOKUP(A1094,'R+S'!$G$2:$J$1600,4,0),0)</f>
        <v>0</v>
      </c>
    </row>
    <row r="1095" spans="1:6" x14ac:dyDescent="0.3">
      <c r="A1095" s="208">
        <v>52914</v>
      </c>
      <c r="B1095" s="208" t="s">
        <v>1879</v>
      </c>
      <c r="C1095" s="209" t="s">
        <v>1747</v>
      </c>
      <c r="D1095" s="209" t="s">
        <v>1877</v>
      </c>
      <c r="E1095" s="209" t="s">
        <v>270</v>
      </c>
      <c r="F1095" s="220">
        <f>IFERROR(VLOOKUP(A1095,'R+S'!$G$2:$J$1600,4,0),0)</f>
        <v>0</v>
      </c>
    </row>
    <row r="1096" spans="1:6" x14ac:dyDescent="0.3">
      <c r="A1096" s="208">
        <v>53378</v>
      </c>
      <c r="B1096" s="208" t="s">
        <v>1880</v>
      </c>
      <c r="C1096" s="209" t="s">
        <v>1747</v>
      </c>
      <c r="D1096" s="209" t="s">
        <v>1877</v>
      </c>
      <c r="E1096" s="209" t="s">
        <v>270</v>
      </c>
      <c r="F1096" s="220">
        <f>IFERROR(VLOOKUP(A1096,'R+S'!$G$2:$J$1600,4,0),0)</f>
        <v>0</v>
      </c>
    </row>
    <row r="1097" spans="1:6" x14ac:dyDescent="0.3">
      <c r="A1097" s="208">
        <v>53927</v>
      </c>
      <c r="B1097" s="208" t="s">
        <v>1881</v>
      </c>
      <c r="C1097" s="209" t="s">
        <v>1747</v>
      </c>
      <c r="D1097" s="209" t="s">
        <v>1877</v>
      </c>
      <c r="E1097" s="209" t="s">
        <v>270</v>
      </c>
      <c r="F1097" s="220">
        <f>IFERROR(VLOOKUP(A1097,'R+S'!$G$2:$J$1600,4,0),0)</f>
        <v>0</v>
      </c>
    </row>
    <row r="1098" spans="1:6" x14ac:dyDescent="0.3">
      <c r="A1098" s="208">
        <v>52936</v>
      </c>
      <c r="B1098" s="208" t="s">
        <v>1883</v>
      </c>
      <c r="C1098" s="209" t="s">
        <v>1747</v>
      </c>
      <c r="D1098" s="209" t="s">
        <v>1877</v>
      </c>
      <c r="E1098" s="209" t="s">
        <v>270</v>
      </c>
      <c r="F1098" s="220">
        <f>IFERROR(VLOOKUP(A1098,'R+S'!$G$2:$J$1600,4,0),0)</f>
        <v>0</v>
      </c>
    </row>
    <row r="1099" spans="1:6" x14ac:dyDescent="0.3">
      <c r="A1099" s="208">
        <v>53701</v>
      </c>
      <c r="B1099" s="208" t="s">
        <v>1884</v>
      </c>
      <c r="C1099" s="209" t="s">
        <v>1747</v>
      </c>
      <c r="D1099" s="209" t="s">
        <v>1877</v>
      </c>
      <c r="E1099" s="209" t="s">
        <v>270</v>
      </c>
      <c r="F1099" s="220">
        <f>IFERROR(VLOOKUP(A1099,'R+S'!$G$2:$J$1600,4,0),0)</f>
        <v>0</v>
      </c>
    </row>
    <row r="1100" spans="1:6" x14ac:dyDescent="0.3">
      <c r="A1100" s="208">
        <v>58012</v>
      </c>
      <c r="B1100" s="208" t="s">
        <v>1885</v>
      </c>
      <c r="C1100" s="209" t="s">
        <v>1747</v>
      </c>
      <c r="D1100" s="209" t="s">
        <v>1877</v>
      </c>
      <c r="E1100" s="209" t="s">
        <v>270</v>
      </c>
      <c r="F1100" s="220">
        <f>IFERROR(VLOOKUP(A1100,'R+S'!$G$2:$J$1600,4,0),0)</f>
        <v>0</v>
      </c>
    </row>
    <row r="1101" spans="1:6" x14ac:dyDescent="0.3">
      <c r="A1101" s="208">
        <v>58291</v>
      </c>
      <c r="B1101" s="208" t="s">
        <v>1886</v>
      </c>
      <c r="C1101" s="209" t="s">
        <v>1747</v>
      </c>
      <c r="D1101" s="209" t="s">
        <v>1877</v>
      </c>
      <c r="E1101" s="209" t="s">
        <v>270</v>
      </c>
      <c r="F1101" s="220">
        <f>IFERROR(VLOOKUP(A1101,'R+S'!$G$2:$J$1600,4,0),0)</f>
        <v>0</v>
      </c>
    </row>
    <row r="1102" spans="1:6" x14ac:dyDescent="0.3">
      <c r="A1102" s="208">
        <v>10009</v>
      </c>
      <c r="B1102" s="208" t="s">
        <v>1887</v>
      </c>
      <c r="C1102" s="209" t="s">
        <v>1888</v>
      </c>
      <c r="D1102" s="209" t="s">
        <v>1889</v>
      </c>
      <c r="E1102" s="209" t="s">
        <v>286</v>
      </c>
      <c r="F1102" s="220">
        <f>IFERROR(VLOOKUP(A1102,'R+S'!$G$2:$J$1600,4,0),0)</f>
        <v>0</v>
      </c>
    </row>
    <row r="1103" spans="1:6" x14ac:dyDescent="0.3">
      <c r="A1103" s="208">
        <v>10012</v>
      </c>
      <c r="B1103" s="208" t="s">
        <v>1890</v>
      </c>
      <c r="C1103" s="209" t="s">
        <v>1888</v>
      </c>
      <c r="D1103" s="209" t="s">
        <v>1889</v>
      </c>
      <c r="E1103" s="209" t="s">
        <v>286</v>
      </c>
      <c r="F1103" s="220">
        <f>IFERROR(VLOOKUP(A1103,'R+S'!$G$2:$J$1600,4,0),0)</f>
        <v>0</v>
      </c>
    </row>
    <row r="1104" spans="1:6" x14ac:dyDescent="0.3">
      <c r="A1104" s="208">
        <v>10046</v>
      </c>
      <c r="B1104" s="208" t="s">
        <v>1891</v>
      </c>
      <c r="C1104" s="209" t="s">
        <v>1888</v>
      </c>
      <c r="D1104" s="209" t="s">
        <v>1889</v>
      </c>
      <c r="E1104" s="209" t="s">
        <v>286</v>
      </c>
      <c r="F1104" s="220">
        <f>IFERROR(VLOOKUP(A1104,'R+S'!$G$2:$J$1600,4,0),0)</f>
        <v>0</v>
      </c>
    </row>
    <row r="1105" spans="1:6" x14ac:dyDescent="0.3">
      <c r="A1105" s="208">
        <v>10764</v>
      </c>
      <c r="B1105" s="208" t="s">
        <v>1892</v>
      </c>
      <c r="C1105" s="209" t="s">
        <v>1888</v>
      </c>
      <c r="D1105" s="209" t="s">
        <v>1889</v>
      </c>
      <c r="E1105" s="209" t="s">
        <v>286</v>
      </c>
      <c r="F1105" s="220">
        <f>IFERROR(VLOOKUP(A1105,'R+S'!$G$2:$J$1600,4,0),0)</f>
        <v>0</v>
      </c>
    </row>
    <row r="1106" spans="1:6" x14ac:dyDescent="0.3">
      <c r="A1106" s="208">
        <v>442</v>
      </c>
      <c r="B1106" s="208" t="s">
        <v>1894</v>
      </c>
      <c r="C1106" s="209" t="s">
        <v>1888</v>
      </c>
      <c r="D1106" s="209" t="s">
        <v>1889</v>
      </c>
      <c r="E1106" s="209" t="s">
        <v>286</v>
      </c>
      <c r="F1106" s="220">
        <f>IFERROR(VLOOKUP(A1106,'R+S'!$G$2:$J$1600,4,0),0)</f>
        <v>0</v>
      </c>
    </row>
    <row r="1107" spans="1:6" x14ac:dyDescent="0.3">
      <c r="A1107" s="208">
        <v>5305</v>
      </c>
      <c r="B1107" s="208" t="s">
        <v>1895</v>
      </c>
      <c r="C1107" s="209" t="s">
        <v>1888</v>
      </c>
      <c r="D1107" s="209" t="s">
        <v>1889</v>
      </c>
      <c r="E1107" s="209" t="s">
        <v>286</v>
      </c>
      <c r="F1107" s="220">
        <f>IFERROR(VLOOKUP(A1107,'R+S'!$G$2:$J$1600,4,0),0)</f>
        <v>0</v>
      </c>
    </row>
    <row r="1108" spans="1:6" x14ac:dyDescent="0.3">
      <c r="A1108" s="208">
        <v>5373</v>
      </c>
      <c r="B1108" s="208" t="s">
        <v>1896</v>
      </c>
      <c r="C1108" s="209" t="s">
        <v>1888</v>
      </c>
      <c r="D1108" s="209" t="s">
        <v>1889</v>
      </c>
      <c r="E1108" s="209" t="s">
        <v>286</v>
      </c>
      <c r="F1108" s="220">
        <f>IFERROR(VLOOKUP(A1108,'R+S'!$G$2:$J$1600,4,0),0)</f>
        <v>0</v>
      </c>
    </row>
    <row r="1109" spans="1:6" x14ac:dyDescent="0.3">
      <c r="A1109" s="208">
        <v>58120</v>
      </c>
      <c r="B1109" s="208" t="s">
        <v>1897</v>
      </c>
      <c r="C1109" s="209" t="s">
        <v>1888</v>
      </c>
      <c r="D1109" s="209" t="s">
        <v>1889</v>
      </c>
      <c r="E1109" s="209" t="s">
        <v>286</v>
      </c>
      <c r="F1109" s="220">
        <f>IFERROR(VLOOKUP(A1109,'R+S'!$G$2:$J$1600,4,0),0)</f>
        <v>0</v>
      </c>
    </row>
    <row r="1110" spans="1:6" x14ac:dyDescent="0.3">
      <c r="A1110" s="208">
        <v>9341</v>
      </c>
      <c r="B1110" s="208" t="s">
        <v>1898</v>
      </c>
      <c r="C1110" s="209" t="s">
        <v>1888</v>
      </c>
      <c r="D1110" s="209" t="s">
        <v>1889</v>
      </c>
      <c r="E1110" s="209" t="s">
        <v>286</v>
      </c>
      <c r="F1110" s="220">
        <f>IFERROR(VLOOKUP(A1110,'R+S'!$G$2:$J$1600,4,0),0)</f>
        <v>0</v>
      </c>
    </row>
    <row r="1111" spans="1:6" x14ac:dyDescent="0.3">
      <c r="A1111" s="208">
        <v>19137</v>
      </c>
      <c r="B1111" s="208" t="s">
        <v>1899</v>
      </c>
      <c r="C1111" s="209" t="s">
        <v>1888</v>
      </c>
      <c r="D1111" s="209" t="s">
        <v>1900</v>
      </c>
      <c r="E1111" s="209" t="s">
        <v>284</v>
      </c>
      <c r="F1111" s="220">
        <f>IFERROR(VLOOKUP(A1111,'R+S'!$G$2:$J$1600,4,0),0)</f>
        <v>1</v>
      </c>
    </row>
    <row r="1112" spans="1:6" x14ac:dyDescent="0.3">
      <c r="A1112" s="208">
        <v>3350</v>
      </c>
      <c r="B1112" s="208" t="s">
        <v>1901</v>
      </c>
      <c r="C1112" s="209" t="s">
        <v>1888</v>
      </c>
      <c r="D1112" s="209" t="s">
        <v>1900</v>
      </c>
      <c r="E1112" s="209" t="s">
        <v>284</v>
      </c>
      <c r="F1112" s="220">
        <f>IFERROR(VLOOKUP(A1112,'R+S'!$G$2:$J$1600,4,0),0)</f>
        <v>0</v>
      </c>
    </row>
    <row r="1113" spans="1:6" x14ac:dyDescent="0.3">
      <c r="A1113" s="208">
        <v>4296</v>
      </c>
      <c r="B1113" s="208" t="s">
        <v>1902</v>
      </c>
      <c r="C1113" s="209" t="s">
        <v>1888</v>
      </c>
      <c r="D1113" s="209" t="s">
        <v>1900</v>
      </c>
      <c r="E1113" s="209" t="s">
        <v>284</v>
      </c>
      <c r="F1113" s="220">
        <f>IFERROR(VLOOKUP(A1113,'R+S'!$G$2:$J$1600,4,0),0)</f>
        <v>0</v>
      </c>
    </row>
    <row r="1114" spans="1:6" x14ac:dyDescent="0.3">
      <c r="A1114" s="208">
        <v>52335</v>
      </c>
      <c r="B1114" s="208" t="s">
        <v>1903</v>
      </c>
      <c r="C1114" s="209" t="s">
        <v>1888</v>
      </c>
      <c r="D1114" s="209" t="s">
        <v>1900</v>
      </c>
      <c r="E1114" s="209" t="s">
        <v>284</v>
      </c>
      <c r="F1114" s="220">
        <f>IFERROR(VLOOKUP(A1114,'R+S'!$G$2:$J$1600,4,0),0)</f>
        <v>0</v>
      </c>
    </row>
    <row r="1115" spans="1:6" x14ac:dyDescent="0.3">
      <c r="A1115" s="208">
        <v>53193</v>
      </c>
      <c r="B1115" s="208" t="s">
        <v>1904</v>
      </c>
      <c r="C1115" s="209" t="s">
        <v>1888</v>
      </c>
      <c r="D1115" s="209" t="s">
        <v>1900</v>
      </c>
      <c r="E1115" s="209" t="s">
        <v>284</v>
      </c>
      <c r="F1115" s="220">
        <f>IFERROR(VLOOKUP(A1115,'R+S'!$G$2:$J$1600,4,0),0)</f>
        <v>0</v>
      </c>
    </row>
    <row r="1116" spans="1:6" x14ac:dyDescent="0.3">
      <c r="A1116" s="208">
        <v>53412</v>
      </c>
      <c r="B1116" s="208" t="s">
        <v>1905</v>
      </c>
      <c r="C1116" s="209" t="s">
        <v>1888</v>
      </c>
      <c r="D1116" s="209" t="s">
        <v>1900</v>
      </c>
      <c r="E1116" s="209" t="s">
        <v>284</v>
      </c>
      <c r="F1116" s="220">
        <f>IFERROR(VLOOKUP(A1116,'R+S'!$G$2:$J$1600,4,0),0)</f>
        <v>0</v>
      </c>
    </row>
    <row r="1117" spans="1:6" x14ac:dyDescent="0.3">
      <c r="A1117" s="208">
        <v>53547</v>
      </c>
      <c r="B1117" s="208" t="s">
        <v>1906</v>
      </c>
      <c r="C1117" s="209" t="s">
        <v>1888</v>
      </c>
      <c r="D1117" s="209" t="s">
        <v>1900</v>
      </c>
      <c r="E1117" s="209" t="s">
        <v>284</v>
      </c>
      <c r="F1117" s="220">
        <f>IFERROR(VLOOKUP(A1117,'R+S'!$G$2:$J$1600,4,0),0)</f>
        <v>0</v>
      </c>
    </row>
    <row r="1118" spans="1:6" x14ac:dyDescent="0.3">
      <c r="A1118" s="208">
        <v>53548</v>
      </c>
      <c r="B1118" s="208" t="s">
        <v>1907</v>
      </c>
      <c r="C1118" s="209" t="s">
        <v>1888</v>
      </c>
      <c r="D1118" s="209" t="s">
        <v>1900</v>
      </c>
      <c r="E1118" s="209" t="s">
        <v>284</v>
      </c>
      <c r="F1118" s="220">
        <f>IFERROR(VLOOKUP(A1118,'R+S'!$G$2:$J$1600,4,0),0)</f>
        <v>0</v>
      </c>
    </row>
    <row r="1119" spans="1:6" x14ac:dyDescent="0.3">
      <c r="A1119" s="208">
        <v>54057</v>
      </c>
      <c r="B1119" s="208" t="s">
        <v>1908</v>
      </c>
      <c r="C1119" s="209" t="s">
        <v>1888</v>
      </c>
      <c r="D1119" s="209" t="s">
        <v>1900</v>
      </c>
      <c r="E1119" s="209" t="s">
        <v>284</v>
      </c>
      <c r="F1119" s="220">
        <f>IFERROR(VLOOKUP(A1119,'R+S'!$G$2:$J$1600,4,0),0)</f>
        <v>0</v>
      </c>
    </row>
    <row r="1120" spans="1:6" x14ac:dyDescent="0.3">
      <c r="A1120" s="208">
        <v>6801</v>
      </c>
      <c r="B1120" s="208" t="s">
        <v>1909</v>
      </c>
      <c r="C1120" s="209" t="s">
        <v>1888</v>
      </c>
      <c r="D1120" s="209" t="s">
        <v>1900</v>
      </c>
      <c r="E1120" s="209" t="s">
        <v>284</v>
      </c>
      <c r="F1120" s="220">
        <f>IFERROR(VLOOKUP(A1120,'R+S'!$G$2:$J$1600,4,0),0)</f>
        <v>0</v>
      </c>
    </row>
    <row r="1121" spans="1:6" x14ac:dyDescent="0.3">
      <c r="A1121" s="208">
        <v>6868</v>
      </c>
      <c r="B1121" s="208" t="s">
        <v>1910</v>
      </c>
      <c r="C1121" s="209" t="s">
        <v>1888</v>
      </c>
      <c r="D1121" s="209" t="s">
        <v>1900</v>
      </c>
      <c r="E1121" s="209" t="s">
        <v>284</v>
      </c>
      <c r="F1121" s="220">
        <f>IFERROR(VLOOKUP(A1121,'R+S'!$G$2:$J$1600,4,0),0)</f>
        <v>0</v>
      </c>
    </row>
    <row r="1122" spans="1:6" x14ac:dyDescent="0.3">
      <c r="A1122" s="208">
        <v>878</v>
      </c>
      <c r="B1122" s="208" t="s">
        <v>1911</v>
      </c>
      <c r="C1122" s="209" t="s">
        <v>1888</v>
      </c>
      <c r="D1122" s="209" t="s">
        <v>1900</v>
      </c>
      <c r="E1122" s="209" t="s">
        <v>284</v>
      </c>
      <c r="F1122" s="220">
        <f>IFERROR(VLOOKUP(A1122,'R+S'!$G$2:$J$1600,4,0),0)</f>
        <v>0</v>
      </c>
    </row>
    <row r="1123" spans="1:6" x14ac:dyDescent="0.3">
      <c r="A1123" s="208">
        <v>942</v>
      </c>
      <c r="B1123" s="208" t="s">
        <v>1912</v>
      </c>
      <c r="C1123" s="209" t="s">
        <v>1888</v>
      </c>
      <c r="D1123" s="209" t="s">
        <v>1900</v>
      </c>
      <c r="E1123" s="209" t="s">
        <v>284</v>
      </c>
      <c r="F1123" s="220">
        <f>IFERROR(VLOOKUP(A1123,'R+S'!$G$2:$J$1600,4,0),0)</f>
        <v>0</v>
      </c>
    </row>
    <row r="1124" spans="1:6" x14ac:dyDescent="0.3">
      <c r="A1124" s="208">
        <v>11478</v>
      </c>
      <c r="B1124" s="208" t="s">
        <v>1913</v>
      </c>
      <c r="C1124" s="209" t="s">
        <v>1888</v>
      </c>
      <c r="D1124" s="209" t="s">
        <v>1914</v>
      </c>
      <c r="E1124" s="209" t="s">
        <v>600</v>
      </c>
      <c r="F1124" s="220">
        <f>IFERROR(VLOOKUP(A1124,'R+S'!$G$2:$J$1600,4,0),0)</f>
        <v>0</v>
      </c>
    </row>
    <row r="1125" spans="1:6" x14ac:dyDescent="0.3">
      <c r="A1125" s="208">
        <v>42330</v>
      </c>
      <c r="B1125" s="208" t="s">
        <v>1915</v>
      </c>
      <c r="C1125" s="209" t="s">
        <v>1888</v>
      </c>
      <c r="D1125" s="209" t="s">
        <v>1914</v>
      </c>
      <c r="E1125" s="209" t="s">
        <v>600</v>
      </c>
      <c r="F1125" s="220">
        <f>IFERROR(VLOOKUP(A1125,'R+S'!$G$2:$J$1600,4,0),0)</f>
        <v>0</v>
      </c>
    </row>
    <row r="1126" spans="1:6" x14ac:dyDescent="0.3">
      <c r="A1126" s="208">
        <v>52262</v>
      </c>
      <c r="B1126" s="208" t="s">
        <v>1916</v>
      </c>
      <c r="C1126" s="209" t="s">
        <v>1888</v>
      </c>
      <c r="D1126" s="209" t="s">
        <v>1914</v>
      </c>
      <c r="E1126" s="209" t="s">
        <v>600</v>
      </c>
      <c r="F1126" s="220">
        <f>IFERROR(VLOOKUP(A1126,'R+S'!$G$2:$J$1600,4,0),0)</f>
        <v>0</v>
      </c>
    </row>
    <row r="1127" spans="1:6" x14ac:dyDescent="0.3">
      <c r="A1127" s="208">
        <v>53782</v>
      </c>
      <c r="B1127" s="208" t="s">
        <v>1918</v>
      </c>
      <c r="C1127" s="209" t="s">
        <v>1888</v>
      </c>
      <c r="D1127" s="209" t="s">
        <v>1914</v>
      </c>
      <c r="E1127" s="209" t="s">
        <v>600</v>
      </c>
      <c r="F1127" s="220">
        <f>IFERROR(VLOOKUP(A1127,'R+S'!$G$2:$J$1600,4,0),0)</f>
        <v>0</v>
      </c>
    </row>
    <row r="1128" spans="1:6" x14ac:dyDescent="0.3">
      <c r="A1128" s="208">
        <v>53971</v>
      </c>
      <c r="B1128" s="208" t="s">
        <v>1919</v>
      </c>
      <c r="C1128" s="209" t="s">
        <v>1888</v>
      </c>
      <c r="D1128" s="209" t="s">
        <v>1914</v>
      </c>
      <c r="E1128" s="209" t="s">
        <v>600</v>
      </c>
      <c r="F1128" s="220">
        <f>IFERROR(VLOOKUP(A1128,'R+S'!$G$2:$J$1600,4,0),0)</f>
        <v>0</v>
      </c>
    </row>
    <row r="1129" spans="1:6" x14ac:dyDescent="0.3">
      <c r="A1129" s="208">
        <v>6341</v>
      </c>
      <c r="B1129" s="208" t="s">
        <v>1920</v>
      </c>
      <c r="C1129" s="209" t="s">
        <v>1888</v>
      </c>
      <c r="D1129" s="209" t="s">
        <v>1914</v>
      </c>
      <c r="E1129" s="209" t="s">
        <v>600</v>
      </c>
      <c r="F1129" s="220">
        <f>IFERROR(VLOOKUP(A1129,'R+S'!$G$2:$J$1600,4,0),0)</f>
        <v>0</v>
      </c>
    </row>
    <row r="1130" spans="1:6" x14ac:dyDescent="0.3">
      <c r="A1130" s="208">
        <v>6581</v>
      </c>
      <c r="B1130" s="208" t="s">
        <v>1921</v>
      </c>
      <c r="C1130" s="209" t="s">
        <v>1888</v>
      </c>
      <c r="D1130" s="209" t="s">
        <v>1914</v>
      </c>
      <c r="E1130" s="209" t="s">
        <v>600</v>
      </c>
      <c r="F1130" s="220">
        <f>IFERROR(VLOOKUP(A1130,'R+S'!$G$2:$J$1600,4,0),0)</f>
        <v>0</v>
      </c>
    </row>
    <row r="1131" spans="1:6" x14ac:dyDescent="0.3">
      <c r="A1131" s="208">
        <v>6692</v>
      </c>
      <c r="B1131" s="208" t="s">
        <v>1922</v>
      </c>
      <c r="C1131" s="209" t="s">
        <v>1888</v>
      </c>
      <c r="D1131" s="209" t="s">
        <v>1914</v>
      </c>
      <c r="E1131" s="209" t="s">
        <v>600</v>
      </c>
      <c r="F1131" s="220">
        <f>IFERROR(VLOOKUP(A1131,'R+S'!$G$2:$J$1600,4,0),0)</f>
        <v>0</v>
      </c>
    </row>
    <row r="1132" spans="1:6" x14ac:dyDescent="0.3">
      <c r="A1132" s="208">
        <v>30373</v>
      </c>
      <c r="B1132" s="208" t="s">
        <v>1924</v>
      </c>
      <c r="C1132" s="209" t="s">
        <v>1888</v>
      </c>
      <c r="D1132" s="209" t="s">
        <v>1925</v>
      </c>
      <c r="E1132" s="209" t="s">
        <v>602</v>
      </c>
      <c r="F1132" s="220">
        <f>IFERROR(VLOOKUP(A1132,'R+S'!$G$2:$J$1600,4,0),0)</f>
        <v>0</v>
      </c>
    </row>
    <row r="1133" spans="1:6" x14ac:dyDescent="0.3">
      <c r="A1133" s="208">
        <v>42160</v>
      </c>
      <c r="B1133" s="208" t="s">
        <v>1926</v>
      </c>
      <c r="C1133" s="209" t="s">
        <v>1888</v>
      </c>
      <c r="D1133" s="209" t="s">
        <v>1925</v>
      </c>
      <c r="E1133" s="209" t="s">
        <v>602</v>
      </c>
      <c r="F1133" s="220">
        <f>IFERROR(VLOOKUP(A1133,'R+S'!$G$2:$J$1600,4,0),0)</f>
        <v>0</v>
      </c>
    </row>
    <row r="1134" spans="1:6" x14ac:dyDescent="0.3">
      <c r="A1134" s="208">
        <v>42231</v>
      </c>
      <c r="B1134" s="208" t="s">
        <v>1927</v>
      </c>
      <c r="C1134" s="209" t="s">
        <v>1888</v>
      </c>
      <c r="D1134" s="209" t="s">
        <v>1925</v>
      </c>
      <c r="E1134" s="209" t="s">
        <v>602</v>
      </c>
      <c r="F1134" s="220">
        <f>IFERROR(VLOOKUP(A1134,'R+S'!$G$2:$J$1600,4,0),0)</f>
        <v>0</v>
      </c>
    </row>
    <row r="1135" spans="1:6" x14ac:dyDescent="0.3">
      <c r="A1135" s="208">
        <v>52123</v>
      </c>
      <c r="B1135" s="208" t="s">
        <v>1928</v>
      </c>
      <c r="C1135" s="209" t="s">
        <v>1888</v>
      </c>
      <c r="D1135" s="209" t="s">
        <v>1925</v>
      </c>
      <c r="E1135" s="209" t="s">
        <v>602</v>
      </c>
      <c r="F1135" s="220">
        <f>IFERROR(VLOOKUP(A1135,'R+S'!$G$2:$J$1600,4,0),0)</f>
        <v>0</v>
      </c>
    </row>
    <row r="1136" spans="1:6" x14ac:dyDescent="0.3">
      <c r="A1136" s="208">
        <v>52124</v>
      </c>
      <c r="B1136" s="208" t="s">
        <v>1929</v>
      </c>
      <c r="C1136" s="209" t="s">
        <v>1888</v>
      </c>
      <c r="D1136" s="209" t="s">
        <v>1925</v>
      </c>
      <c r="E1136" s="209" t="s">
        <v>602</v>
      </c>
      <c r="F1136" s="220">
        <f>IFERROR(VLOOKUP(A1136,'R+S'!$G$2:$J$1600,4,0),0)</f>
        <v>0</v>
      </c>
    </row>
    <row r="1137" spans="1:6" x14ac:dyDescent="0.3">
      <c r="A1137" s="208">
        <v>53048</v>
      </c>
      <c r="B1137" s="208" t="s">
        <v>1930</v>
      </c>
      <c r="C1137" s="209" t="s">
        <v>1888</v>
      </c>
      <c r="D1137" s="209" t="s">
        <v>1925</v>
      </c>
      <c r="E1137" s="209" t="s">
        <v>602</v>
      </c>
      <c r="F1137" s="220">
        <f>IFERROR(VLOOKUP(A1137,'R+S'!$G$2:$J$1600,4,0),0)</f>
        <v>0</v>
      </c>
    </row>
    <row r="1138" spans="1:6" x14ac:dyDescent="0.3">
      <c r="A1138" s="208">
        <v>53234</v>
      </c>
      <c r="B1138" s="208" t="s">
        <v>1931</v>
      </c>
      <c r="C1138" s="209" t="s">
        <v>1888</v>
      </c>
      <c r="D1138" s="209" t="s">
        <v>1925</v>
      </c>
      <c r="E1138" s="209" t="s">
        <v>602</v>
      </c>
      <c r="F1138" s="220">
        <f>IFERROR(VLOOKUP(A1138,'R+S'!$G$2:$J$1600,4,0),0)</f>
        <v>0</v>
      </c>
    </row>
    <row r="1139" spans="1:6" x14ac:dyDescent="0.3">
      <c r="A1139" s="208">
        <v>53482</v>
      </c>
      <c r="B1139" s="208" t="s">
        <v>1932</v>
      </c>
      <c r="C1139" s="209" t="s">
        <v>1888</v>
      </c>
      <c r="D1139" s="209" t="s">
        <v>1925</v>
      </c>
      <c r="E1139" s="209" t="s">
        <v>602</v>
      </c>
      <c r="F1139" s="220">
        <f>IFERROR(VLOOKUP(A1139,'R+S'!$G$2:$J$1600,4,0),0)</f>
        <v>0</v>
      </c>
    </row>
    <row r="1140" spans="1:6" x14ac:dyDescent="0.3">
      <c r="A1140" s="208">
        <v>53536</v>
      </c>
      <c r="B1140" s="208" t="s">
        <v>1933</v>
      </c>
      <c r="C1140" s="209" t="s">
        <v>1888</v>
      </c>
      <c r="D1140" s="209" t="s">
        <v>1925</v>
      </c>
      <c r="E1140" s="209" t="s">
        <v>602</v>
      </c>
      <c r="F1140" s="220">
        <f>IFERROR(VLOOKUP(A1140,'R+S'!$G$2:$J$1600,4,0),0)</f>
        <v>0</v>
      </c>
    </row>
    <row r="1141" spans="1:6" x14ac:dyDescent="0.3">
      <c r="A1141" s="208">
        <v>53569</v>
      </c>
      <c r="B1141" s="208" t="s">
        <v>1934</v>
      </c>
      <c r="C1141" s="209" t="s">
        <v>1888</v>
      </c>
      <c r="D1141" s="209" t="s">
        <v>1925</v>
      </c>
      <c r="E1141" s="209" t="s">
        <v>602</v>
      </c>
      <c r="F1141" s="220">
        <f>IFERROR(VLOOKUP(A1141,'R+S'!$G$2:$J$1600,4,0),0)</f>
        <v>0</v>
      </c>
    </row>
    <row r="1142" spans="1:6" x14ac:dyDescent="0.3">
      <c r="A1142" s="208">
        <v>7778</v>
      </c>
      <c r="B1142" s="208" t="s">
        <v>1935</v>
      </c>
      <c r="C1142" s="209" t="s">
        <v>1888</v>
      </c>
      <c r="D1142" s="209" t="s">
        <v>1925</v>
      </c>
      <c r="E1142" s="209" t="s">
        <v>602</v>
      </c>
      <c r="F1142" s="220">
        <f>IFERROR(VLOOKUP(A1142,'R+S'!$G$2:$J$1600,4,0),0)</f>
        <v>0</v>
      </c>
    </row>
    <row r="1143" spans="1:6" x14ac:dyDescent="0.3">
      <c r="A1143" s="208">
        <v>9809</v>
      </c>
      <c r="B1143" s="208" t="s">
        <v>1936</v>
      </c>
      <c r="C1143" s="209" t="s">
        <v>1888</v>
      </c>
      <c r="D1143" s="209" t="s">
        <v>1925</v>
      </c>
      <c r="E1143" s="209" t="s">
        <v>602</v>
      </c>
      <c r="F1143" s="220">
        <f>IFERROR(VLOOKUP(A1143,'R+S'!$G$2:$J$1600,4,0),0)</f>
        <v>0</v>
      </c>
    </row>
    <row r="1144" spans="1:6" x14ac:dyDescent="0.3">
      <c r="A1144" s="208">
        <v>19147</v>
      </c>
      <c r="B1144" s="208" t="s">
        <v>1937</v>
      </c>
      <c r="C1144" s="209" t="s">
        <v>1888</v>
      </c>
      <c r="D1144" s="209" t="s">
        <v>1938</v>
      </c>
      <c r="E1144" s="209" t="s">
        <v>603</v>
      </c>
      <c r="F1144" s="220">
        <f>IFERROR(VLOOKUP(A1144,'R+S'!$G$2:$J$1600,4,0),0)</f>
        <v>0</v>
      </c>
    </row>
    <row r="1145" spans="1:6" x14ac:dyDescent="0.3">
      <c r="A1145" s="208">
        <v>52330</v>
      </c>
      <c r="B1145" s="208" t="s">
        <v>1939</v>
      </c>
      <c r="C1145" s="209" t="s">
        <v>1888</v>
      </c>
      <c r="D1145" s="209" t="s">
        <v>1938</v>
      </c>
      <c r="E1145" s="209" t="s">
        <v>603</v>
      </c>
      <c r="F1145" s="220">
        <f>IFERROR(VLOOKUP(A1145,'R+S'!$G$2:$J$1600,4,0),0)</f>
        <v>0</v>
      </c>
    </row>
    <row r="1146" spans="1:6" x14ac:dyDescent="0.3">
      <c r="A1146" s="208">
        <v>52772</v>
      </c>
      <c r="B1146" s="208" t="s">
        <v>1940</v>
      </c>
      <c r="C1146" s="209" t="s">
        <v>1888</v>
      </c>
      <c r="D1146" s="209" t="s">
        <v>1938</v>
      </c>
      <c r="E1146" s="209" t="s">
        <v>603</v>
      </c>
      <c r="F1146" s="220">
        <f>IFERROR(VLOOKUP(A1146,'R+S'!$G$2:$J$1600,4,0),0)</f>
        <v>0</v>
      </c>
    </row>
    <row r="1147" spans="1:6" x14ac:dyDescent="0.3">
      <c r="A1147" s="208">
        <v>53295</v>
      </c>
      <c r="B1147" s="208" t="s">
        <v>1941</v>
      </c>
      <c r="C1147" s="209" t="s">
        <v>1888</v>
      </c>
      <c r="D1147" s="209" t="s">
        <v>1938</v>
      </c>
      <c r="E1147" s="209" t="s">
        <v>603</v>
      </c>
      <c r="F1147" s="220">
        <f>IFERROR(VLOOKUP(A1147,'R+S'!$G$2:$J$1600,4,0),0)</f>
        <v>0</v>
      </c>
    </row>
    <row r="1148" spans="1:6" x14ac:dyDescent="0.3">
      <c r="A1148" s="208">
        <v>54118</v>
      </c>
      <c r="B1148" s="208" t="s">
        <v>1943</v>
      </c>
      <c r="C1148" s="209" t="s">
        <v>1888</v>
      </c>
      <c r="D1148" s="209" t="s">
        <v>1938</v>
      </c>
      <c r="E1148" s="209" t="s">
        <v>603</v>
      </c>
      <c r="F1148" s="220">
        <f>IFERROR(VLOOKUP(A1148,'R+S'!$G$2:$J$1600,4,0),0)</f>
        <v>0</v>
      </c>
    </row>
    <row r="1149" spans="1:6" x14ac:dyDescent="0.3">
      <c r="A1149" s="208">
        <v>54166</v>
      </c>
      <c r="B1149" s="208" t="s">
        <v>1944</v>
      </c>
      <c r="C1149" s="209" t="s">
        <v>1888</v>
      </c>
      <c r="D1149" s="209" t="s">
        <v>1938</v>
      </c>
      <c r="E1149" s="209" t="s">
        <v>603</v>
      </c>
      <c r="F1149" s="220">
        <f>IFERROR(VLOOKUP(A1149,'R+S'!$G$2:$J$1600,4,0),0)</f>
        <v>0</v>
      </c>
    </row>
    <row r="1150" spans="1:6" x14ac:dyDescent="0.3">
      <c r="A1150" s="208">
        <v>6124</v>
      </c>
      <c r="B1150" s="208" t="s">
        <v>1945</v>
      </c>
      <c r="C1150" s="209" t="s">
        <v>1888</v>
      </c>
      <c r="D1150" s="209" t="s">
        <v>1938</v>
      </c>
      <c r="E1150" s="209" t="s">
        <v>603</v>
      </c>
      <c r="F1150" s="220">
        <f>IFERROR(VLOOKUP(A1150,'R+S'!$G$2:$J$1600,4,0),0)</f>
        <v>0</v>
      </c>
    </row>
    <row r="1151" spans="1:6" x14ac:dyDescent="0.3">
      <c r="A1151" s="208">
        <v>6331</v>
      </c>
      <c r="B1151" s="208" t="s">
        <v>1946</v>
      </c>
      <c r="C1151" s="209" t="s">
        <v>1888</v>
      </c>
      <c r="D1151" s="209" t="s">
        <v>1938</v>
      </c>
      <c r="E1151" s="209" t="s">
        <v>603</v>
      </c>
      <c r="F1151" s="220">
        <f>IFERROR(VLOOKUP(A1151,'R+S'!$G$2:$J$1600,4,0),0)</f>
        <v>0</v>
      </c>
    </row>
    <row r="1152" spans="1:6" x14ac:dyDescent="0.3">
      <c r="A1152" s="208">
        <v>6829</v>
      </c>
      <c r="B1152" s="208" t="s">
        <v>1947</v>
      </c>
      <c r="C1152" s="209" t="s">
        <v>1888</v>
      </c>
      <c r="D1152" s="209" t="s">
        <v>1938</v>
      </c>
      <c r="E1152" s="209" t="s">
        <v>603</v>
      </c>
      <c r="F1152" s="220">
        <f>IFERROR(VLOOKUP(A1152,'R+S'!$G$2:$J$1600,4,0),0)</f>
        <v>0</v>
      </c>
    </row>
    <row r="1153" spans="1:6" x14ac:dyDescent="0.3">
      <c r="A1153" s="208">
        <v>27322</v>
      </c>
      <c r="B1153" s="208" t="s">
        <v>1948</v>
      </c>
      <c r="C1153" s="209" t="s">
        <v>1888</v>
      </c>
      <c r="D1153" s="209" t="s">
        <v>1949</v>
      </c>
      <c r="E1153" s="209" t="s">
        <v>574</v>
      </c>
      <c r="F1153" s="220">
        <f>IFERROR(VLOOKUP(A1153,'R+S'!$G$2:$J$1600,4,0),0)</f>
        <v>1</v>
      </c>
    </row>
    <row r="1154" spans="1:6" x14ac:dyDescent="0.3">
      <c r="A1154" s="208">
        <v>27326</v>
      </c>
      <c r="B1154" s="208" t="s">
        <v>1950</v>
      </c>
      <c r="C1154" s="209" t="s">
        <v>1888</v>
      </c>
      <c r="D1154" s="209" t="s">
        <v>1949</v>
      </c>
      <c r="E1154" s="209" t="s">
        <v>574</v>
      </c>
      <c r="F1154" s="220">
        <f>IFERROR(VLOOKUP(A1154,'R+S'!$G$2:$J$1600,4,0),0)</f>
        <v>0</v>
      </c>
    </row>
    <row r="1155" spans="1:6" x14ac:dyDescent="0.3">
      <c r="A1155" s="208">
        <v>42401</v>
      </c>
      <c r="B1155" s="208" t="s">
        <v>1951</v>
      </c>
      <c r="C1155" s="209" t="s">
        <v>1888</v>
      </c>
      <c r="D1155" s="209" t="s">
        <v>1949</v>
      </c>
      <c r="E1155" s="209" t="s">
        <v>574</v>
      </c>
      <c r="F1155" s="220">
        <f>IFERROR(VLOOKUP(A1155,'R+S'!$G$2:$J$1600,4,0),0)</f>
        <v>0</v>
      </c>
    </row>
    <row r="1156" spans="1:6" x14ac:dyDescent="0.3">
      <c r="A1156" s="208">
        <v>4658</v>
      </c>
      <c r="B1156" s="208" t="s">
        <v>1952</v>
      </c>
      <c r="C1156" s="209" t="s">
        <v>1888</v>
      </c>
      <c r="D1156" s="209" t="s">
        <v>1949</v>
      </c>
      <c r="E1156" s="209" t="s">
        <v>574</v>
      </c>
      <c r="F1156" s="220">
        <f>IFERROR(VLOOKUP(A1156,'R+S'!$G$2:$J$1600,4,0),0)</f>
        <v>0</v>
      </c>
    </row>
    <row r="1157" spans="1:6" x14ac:dyDescent="0.3">
      <c r="A1157" s="208">
        <v>54102</v>
      </c>
      <c r="B1157" s="208" t="s">
        <v>1953</v>
      </c>
      <c r="C1157" s="209" t="s">
        <v>1888</v>
      </c>
      <c r="D1157" s="209" t="s">
        <v>1949</v>
      </c>
      <c r="E1157" s="209" t="s">
        <v>574</v>
      </c>
      <c r="F1157" s="220">
        <f>IFERROR(VLOOKUP(A1157,'R+S'!$G$2:$J$1600,4,0),0)</f>
        <v>0</v>
      </c>
    </row>
    <row r="1158" spans="1:6" x14ac:dyDescent="0.3">
      <c r="A1158" s="208">
        <v>47032</v>
      </c>
      <c r="B1158" s="208" t="s">
        <v>1954</v>
      </c>
      <c r="C1158" s="209" t="s">
        <v>1888</v>
      </c>
      <c r="D1158" s="209" t="s">
        <v>1955</v>
      </c>
      <c r="E1158" s="209" t="s">
        <v>285</v>
      </c>
      <c r="F1158" s="220">
        <f>IFERROR(VLOOKUP(A1158,'R+S'!$G$2:$J$1600,4,0),0)</f>
        <v>0</v>
      </c>
    </row>
    <row r="1159" spans="1:6" x14ac:dyDescent="0.3">
      <c r="A1159" s="208">
        <v>52715</v>
      </c>
      <c r="B1159" s="208" t="s">
        <v>1956</v>
      </c>
      <c r="C1159" s="209" t="s">
        <v>1888</v>
      </c>
      <c r="D1159" s="209" t="s">
        <v>1955</v>
      </c>
      <c r="E1159" s="209" t="s">
        <v>285</v>
      </c>
      <c r="F1159" s="220">
        <f>IFERROR(VLOOKUP(A1159,'R+S'!$G$2:$J$1600,4,0),0)</f>
        <v>0</v>
      </c>
    </row>
    <row r="1160" spans="1:6" x14ac:dyDescent="0.3">
      <c r="A1160" s="208">
        <v>53696</v>
      </c>
      <c r="B1160" s="208" t="s">
        <v>1957</v>
      </c>
      <c r="C1160" s="209" t="s">
        <v>1888</v>
      </c>
      <c r="D1160" s="209" t="s">
        <v>1955</v>
      </c>
      <c r="E1160" s="209" t="s">
        <v>285</v>
      </c>
      <c r="F1160" s="220">
        <f>IFERROR(VLOOKUP(A1160,'R+S'!$G$2:$J$1600,4,0),0)</f>
        <v>0</v>
      </c>
    </row>
    <row r="1161" spans="1:6" x14ac:dyDescent="0.3">
      <c r="A1161" s="208">
        <v>47029</v>
      </c>
      <c r="B1161" s="208" t="s">
        <v>1958</v>
      </c>
      <c r="C1161" s="209" t="s">
        <v>1888</v>
      </c>
      <c r="D1161" s="209" t="s">
        <v>1955</v>
      </c>
      <c r="E1161" s="209" t="s">
        <v>285</v>
      </c>
      <c r="F1161" s="220">
        <f>IFERROR(VLOOKUP(A1161,'R+S'!$G$2:$J$1600,4,0),0)</f>
        <v>0</v>
      </c>
    </row>
    <row r="1162" spans="1:6" x14ac:dyDescent="0.3">
      <c r="A1162" s="208">
        <v>53521</v>
      </c>
      <c r="B1162" s="208" t="s">
        <v>1959</v>
      </c>
      <c r="C1162" s="209" t="s">
        <v>1888</v>
      </c>
      <c r="D1162" s="209" t="s">
        <v>1955</v>
      </c>
      <c r="E1162" s="209" t="s">
        <v>285</v>
      </c>
      <c r="F1162" s="220">
        <f>IFERROR(VLOOKUP(A1162,'R+S'!$G$2:$J$1600,4,0),0)</f>
        <v>0</v>
      </c>
    </row>
    <row r="1163" spans="1:6" x14ac:dyDescent="0.3">
      <c r="A1163" s="208">
        <v>53618</v>
      </c>
      <c r="B1163" s="208" t="s">
        <v>1960</v>
      </c>
      <c r="C1163" s="209" t="s">
        <v>1888</v>
      </c>
      <c r="D1163" s="209" t="s">
        <v>1955</v>
      </c>
      <c r="E1163" s="209" t="s">
        <v>285</v>
      </c>
      <c r="F1163" s="220">
        <f>IFERROR(VLOOKUP(A1163,'R+S'!$G$2:$J$1600,4,0),0)</f>
        <v>0</v>
      </c>
    </row>
    <row r="1164" spans="1:6" x14ac:dyDescent="0.3">
      <c r="A1164" s="208">
        <v>54095</v>
      </c>
      <c r="B1164" s="208" t="s">
        <v>1961</v>
      </c>
      <c r="C1164" s="209" t="s">
        <v>1888</v>
      </c>
      <c r="D1164" s="209" t="s">
        <v>1955</v>
      </c>
      <c r="E1164" s="209" t="s">
        <v>285</v>
      </c>
      <c r="F1164" s="220">
        <f>IFERROR(VLOOKUP(A1164,'R+S'!$G$2:$J$1600,4,0),0)</f>
        <v>0</v>
      </c>
    </row>
    <row r="1165" spans="1:6" x14ac:dyDescent="0.3">
      <c r="A1165" s="208">
        <v>6819</v>
      </c>
      <c r="B1165" s="208" t="s">
        <v>1963</v>
      </c>
      <c r="C1165" s="209" t="s">
        <v>1888</v>
      </c>
      <c r="D1165" s="209" t="s">
        <v>1955</v>
      </c>
      <c r="E1165" s="209" t="s">
        <v>285</v>
      </c>
      <c r="F1165" s="220">
        <f>IFERROR(VLOOKUP(A1165,'R+S'!$G$2:$J$1600,4,0),0)</f>
        <v>0</v>
      </c>
    </row>
    <row r="1166" spans="1:6" x14ac:dyDescent="0.3">
      <c r="A1166" s="208">
        <v>6840</v>
      </c>
      <c r="B1166" s="208" t="s">
        <v>1964</v>
      </c>
      <c r="C1166" s="209" t="s">
        <v>1888</v>
      </c>
      <c r="D1166" s="209" t="s">
        <v>1955</v>
      </c>
      <c r="E1166" s="209" t="s">
        <v>285</v>
      </c>
      <c r="F1166" s="220">
        <f>IFERROR(VLOOKUP(A1166,'R+S'!$G$2:$J$1600,4,0),0)</f>
        <v>0</v>
      </c>
    </row>
    <row r="1167" spans="1:6" x14ac:dyDescent="0.3">
      <c r="A1167" s="208">
        <v>6867</v>
      </c>
      <c r="B1167" s="208" t="s">
        <v>1965</v>
      </c>
      <c r="C1167" s="209" t="s">
        <v>1888</v>
      </c>
      <c r="D1167" s="209" t="s">
        <v>1955</v>
      </c>
      <c r="E1167" s="209" t="s">
        <v>285</v>
      </c>
      <c r="F1167" s="220">
        <f>IFERROR(VLOOKUP(A1167,'R+S'!$G$2:$J$1600,4,0),0)</f>
        <v>0</v>
      </c>
    </row>
    <row r="1168" spans="1:6" x14ac:dyDescent="0.3">
      <c r="A1168" s="208">
        <v>403</v>
      </c>
      <c r="B1168" s="208" t="s">
        <v>1966</v>
      </c>
      <c r="C1168" s="209" t="s">
        <v>1888</v>
      </c>
      <c r="D1168" s="209" t="s">
        <v>1967</v>
      </c>
      <c r="E1168" s="209" t="s">
        <v>599</v>
      </c>
      <c r="F1168" s="220">
        <f>IFERROR(VLOOKUP(A1168,'R+S'!$G$2:$J$1600,4,0),0)</f>
        <v>0</v>
      </c>
    </row>
    <row r="1169" spans="1:6" x14ac:dyDescent="0.3">
      <c r="A1169" s="208">
        <v>50279</v>
      </c>
      <c r="B1169" s="208" t="s">
        <v>1968</v>
      </c>
      <c r="C1169" s="209" t="s">
        <v>1888</v>
      </c>
      <c r="D1169" s="209" t="s">
        <v>1967</v>
      </c>
      <c r="E1169" s="209" t="s">
        <v>599</v>
      </c>
      <c r="F1169" s="220">
        <f>IFERROR(VLOOKUP(A1169,'R+S'!$G$2:$J$1600,4,0),0)</f>
        <v>0</v>
      </c>
    </row>
    <row r="1170" spans="1:6" x14ac:dyDescent="0.3">
      <c r="A1170" s="208">
        <v>53318</v>
      </c>
      <c r="B1170" s="208" t="s">
        <v>1969</v>
      </c>
      <c r="C1170" s="209" t="s">
        <v>1888</v>
      </c>
      <c r="D1170" s="209" t="s">
        <v>1967</v>
      </c>
      <c r="E1170" s="209" t="s">
        <v>599</v>
      </c>
      <c r="F1170" s="220">
        <f>IFERROR(VLOOKUP(A1170,'R+S'!$G$2:$J$1600,4,0),0)</f>
        <v>0</v>
      </c>
    </row>
    <row r="1171" spans="1:6" x14ac:dyDescent="0.3">
      <c r="A1171" s="208">
        <v>5338</v>
      </c>
      <c r="B1171" s="208" t="s">
        <v>1970</v>
      </c>
      <c r="C1171" s="209" t="s">
        <v>1888</v>
      </c>
      <c r="D1171" s="209" t="s">
        <v>1967</v>
      </c>
      <c r="E1171" s="209" t="s">
        <v>599</v>
      </c>
      <c r="F1171" s="220">
        <f>IFERROR(VLOOKUP(A1171,'R+S'!$G$2:$J$1600,4,0),0)</f>
        <v>0</v>
      </c>
    </row>
    <row r="1172" spans="1:6" x14ac:dyDescent="0.3">
      <c r="A1172" s="208">
        <v>53619</v>
      </c>
      <c r="B1172" s="208" t="s">
        <v>1971</v>
      </c>
      <c r="C1172" s="209" t="s">
        <v>1888</v>
      </c>
      <c r="D1172" s="209" t="s">
        <v>1967</v>
      </c>
      <c r="E1172" s="209" t="s">
        <v>599</v>
      </c>
      <c r="F1172" s="220">
        <f>IFERROR(VLOOKUP(A1172,'R+S'!$G$2:$J$1600,4,0),0)</f>
        <v>0</v>
      </c>
    </row>
    <row r="1173" spans="1:6" x14ac:dyDescent="0.3">
      <c r="A1173" s="208">
        <v>53752</v>
      </c>
      <c r="B1173" s="208" t="s">
        <v>1972</v>
      </c>
      <c r="C1173" s="209" t="s">
        <v>1888</v>
      </c>
      <c r="D1173" s="209" t="s">
        <v>1967</v>
      </c>
      <c r="E1173" s="209" t="s">
        <v>599</v>
      </c>
      <c r="F1173" s="220">
        <f>IFERROR(VLOOKUP(A1173,'R+S'!$G$2:$J$1600,4,0),0)</f>
        <v>0</v>
      </c>
    </row>
    <row r="1174" spans="1:6" x14ac:dyDescent="0.3">
      <c r="A1174" s="208">
        <v>53762</v>
      </c>
      <c r="B1174" s="208" t="s">
        <v>1973</v>
      </c>
      <c r="C1174" s="209" t="s">
        <v>1888</v>
      </c>
      <c r="D1174" s="209" t="s">
        <v>1967</v>
      </c>
      <c r="E1174" s="209" t="s">
        <v>599</v>
      </c>
      <c r="F1174" s="220">
        <f>IFERROR(VLOOKUP(A1174,'R+S'!$G$2:$J$1600,4,0),0)</f>
        <v>0</v>
      </c>
    </row>
    <row r="1175" spans="1:6" x14ac:dyDescent="0.3">
      <c r="A1175" s="208">
        <v>53884</v>
      </c>
      <c r="B1175" s="208" t="s">
        <v>1974</v>
      </c>
      <c r="C1175" s="209" t="s">
        <v>1888</v>
      </c>
      <c r="D1175" s="209" t="s">
        <v>1967</v>
      </c>
      <c r="E1175" s="209" t="s">
        <v>599</v>
      </c>
      <c r="F1175" s="220">
        <f>IFERROR(VLOOKUP(A1175,'R+S'!$G$2:$J$1600,4,0),0)</f>
        <v>0</v>
      </c>
    </row>
    <row r="1176" spans="1:6" x14ac:dyDescent="0.3">
      <c r="A1176" s="208">
        <v>5404</v>
      </c>
      <c r="B1176" s="208" t="s">
        <v>1975</v>
      </c>
      <c r="C1176" s="209" t="s">
        <v>1888</v>
      </c>
      <c r="D1176" s="209" t="s">
        <v>1967</v>
      </c>
      <c r="E1176" s="209" t="s">
        <v>599</v>
      </c>
      <c r="F1176" s="220">
        <f>IFERROR(VLOOKUP(A1176,'R+S'!$G$2:$J$1600,4,0),0)</f>
        <v>0</v>
      </c>
    </row>
    <row r="1177" spans="1:6" x14ac:dyDescent="0.3">
      <c r="A1177" s="208">
        <v>54076</v>
      </c>
      <c r="B1177" s="208" t="s">
        <v>1976</v>
      </c>
      <c r="C1177" s="209" t="s">
        <v>1888</v>
      </c>
      <c r="D1177" s="209" t="s">
        <v>1967</v>
      </c>
      <c r="E1177" s="209" t="s">
        <v>599</v>
      </c>
      <c r="F1177" s="220">
        <f>IFERROR(VLOOKUP(A1177,'R+S'!$G$2:$J$1600,4,0),0)</f>
        <v>0</v>
      </c>
    </row>
    <row r="1178" spans="1:6" x14ac:dyDescent="0.3">
      <c r="A1178" s="208">
        <v>55220</v>
      </c>
      <c r="B1178" s="208" t="s">
        <v>1977</v>
      </c>
      <c r="C1178" s="209" t="s">
        <v>1888</v>
      </c>
      <c r="D1178" s="209" t="s">
        <v>1967</v>
      </c>
      <c r="E1178" s="209" t="s">
        <v>599</v>
      </c>
      <c r="F1178" s="220">
        <f>IFERROR(VLOOKUP(A1178,'R+S'!$G$2:$J$1600,4,0),0)</f>
        <v>0</v>
      </c>
    </row>
    <row r="1179" spans="1:6" x14ac:dyDescent="0.3">
      <c r="A1179" s="208">
        <v>58633</v>
      </c>
      <c r="B1179" s="208" t="s">
        <v>1978</v>
      </c>
      <c r="C1179" s="209" t="s">
        <v>1888</v>
      </c>
      <c r="D1179" s="209" t="s">
        <v>1967</v>
      </c>
      <c r="E1179" s="209" t="s">
        <v>599</v>
      </c>
      <c r="F1179" s="220">
        <f>IFERROR(VLOOKUP(A1179,'R+S'!$G$2:$J$1600,4,0),0)</f>
        <v>0</v>
      </c>
    </row>
    <row r="1180" spans="1:6" x14ac:dyDescent="0.3">
      <c r="A1180" s="208">
        <v>3698</v>
      </c>
      <c r="B1180" s="208" t="s">
        <v>1979</v>
      </c>
      <c r="C1180" s="209" t="s">
        <v>1888</v>
      </c>
      <c r="D1180" s="209" t="s">
        <v>1980</v>
      </c>
      <c r="E1180" s="209" t="s">
        <v>283</v>
      </c>
      <c r="F1180" s="220">
        <f>IFERROR(VLOOKUP(A1180,'R+S'!$G$2:$J$1600,4,0),0)</f>
        <v>0</v>
      </c>
    </row>
    <row r="1181" spans="1:6" x14ac:dyDescent="0.3">
      <c r="A1181" s="208">
        <v>907</v>
      </c>
      <c r="B1181" s="208" t="s">
        <v>1981</v>
      </c>
      <c r="C1181" s="209" t="s">
        <v>1888</v>
      </c>
      <c r="D1181" s="209" t="s">
        <v>1980</v>
      </c>
      <c r="E1181" s="209" t="s">
        <v>283</v>
      </c>
      <c r="F1181" s="220">
        <f>IFERROR(VLOOKUP(A1181,'R+S'!$G$2:$J$1600,4,0),0)</f>
        <v>1</v>
      </c>
    </row>
    <row r="1182" spans="1:6" x14ac:dyDescent="0.3">
      <c r="A1182" s="208">
        <v>11657</v>
      </c>
      <c r="B1182" s="208" t="s">
        <v>1982</v>
      </c>
      <c r="C1182" s="209" t="s">
        <v>1888</v>
      </c>
      <c r="D1182" s="209" t="s">
        <v>1980</v>
      </c>
      <c r="E1182" s="209" t="s">
        <v>283</v>
      </c>
      <c r="F1182" s="220">
        <f>IFERROR(VLOOKUP(A1182,'R+S'!$G$2:$J$1600,4,0),0)</f>
        <v>0</v>
      </c>
    </row>
    <row r="1183" spans="1:6" x14ac:dyDescent="0.3">
      <c r="A1183" s="208">
        <v>2579</v>
      </c>
      <c r="B1183" s="208" t="s">
        <v>1983</v>
      </c>
      <c r="C1183" s="209" t="s">
        <v>1888</v>
      </c>
      <c r="D1183" s="209" t="s">
        <v>1980</v>
      </c>
      <c r="E1183" s="209" t="s">
        <v>283</v>
      </c>
      <c r="F1183" s="220">
        <f>IFERROR(VLOOKUP(A1183,'R+S'!$G$2:$J$1600,4,0),0)</f>
        <v>0</v>
      </c>
    </row>
    <row r="1184" spans="1:6" x14ac:dyDescent="0.3">
      <c r="A1184" s="208">
        <v>2772</v>
      </c>
      <c r="B1184" s="208" t="s">
        <v>1984</v>
      </c>
      <c r="C1184" s="209" t="s">
        <v>1888</v>
      </c>
      <c r="D1184" s="209" t="s">
        <v>1980</v>
      </c>
      <c r="E1184" s="209" t="s">
        <v>283</v>
      </c>
      <c r="F1184" s="220">
        <f>IFERROR(VLOOKUP(A1184,'R+S'!$G$2:$J$1600,4,0),0)</f>
        <v>0</v>
      </c>
    </row>
    <row r="1185" spans="1:6" x14ac:dyDescent="0.3">
      <c r="A1185" s="208">
        <v>53018</v>
      </c>
      <c r="B1185" s="208" t="s">
        <v>1986</v>
      </c>
      <c r="C1185" s="209" t="s">
        <v>1888</v>
      </c>
      <c r="D1185" s="209" t="s">
        <v>1980</v>
      </c>
      <c r="E1185" s="209" t="s">
        <v>283</v>
      </c>
      <c r="F1185" s="220">
        <f>IFERROR(VLOOKUP(A1185,'R+S'!$G$2:$J$1600,4,0),0)</f>
        <v>0</v>
      </c>
    </row>
    <row r="1186" spans="1:6" x14ac:dyDescent="0.3">
      <c r="A1186" s="208">
        <v>53949</v>
      </c>
      <c r="B1186" s="208" t="s">
        <v>1987</v>
      </c>
      <c r="C1186" s="209" t="s">
        <v>1888</v>
      </c>
      <c r="D1186" s="209" t="s">
        <v>1980</v>
      </c>
      <c r="E1186" s="209" t="s">
        <v>283</v>
      </c>
      <c r="F1186" s="220">
        <f>IFERROR(VLOOKUP(A1186,'R+S'!$G$2:$J$1600,4,0),0)</f>
        <v>0</v>
      </c>
    </row>
    <row r="1187" spans="1:6" x14ac:dyDescent="0.3">
      <c r="A1187" s="208">
        <v>54109</v>
      </c>
      <c r="B1187" s="208" t="s">
        <v>1988</v>
      </c>
      <c r="C1187" s="209" t="s">
        <v>1888</v>
      </c>
      <c r="D1187" s="209" t="s">
        <v>1980</v>
      </c>
      <c r="E1187" s="209" t="s">
        <v>283</v>
      </c>
      <c r="F1187" s="220">
        <f>IFERROR(VLOOKUP(A1187,'R+S'!$G$2:$J$1600,4,0),0)</f>
        <v>1</v>
      </c>
    </row>
    <row r="1188" spans="1:6" x14ac:dyDescent="0.3">
      <c r="A1188" s="208">
        <v>906</v>
      </c>
      <c r="B1188" s="208" t="s">
        <v>1989</v>
      </c>
      <c r="C1188" s="209" t="s">
        <v>1888</v>
      </c>
      <c r="D1188" s="209" t="s">
        <v>1980</v>
      </c>
      <c r="E1188" s="209" t="s">
        <v>283</v>
      </c>
      <c r="F1188" s="220">
        <f>IFERROR(VLOOKUP(A1188,'R+S'!$G$2:$J$1600,4,0),0)</f>
        <v>0</v>
      </c>
    </row>
    <row r="1189" spans="1:6" x14ac:dyDescent="0.3">
      <c r="A1189" s="208">
        <v>915</v>
      </c>
      <c r="B1189" s="208" t="s">
        <v>1990</v>
      </c>
      <c r="C1189" s="209" t="s">
        <v>1888</v>
      </c>
      <c r="D1189" s="209" t="s">
        <v>1980</v>
      </c>
      <c r="E1189" s="209" t="s">
        <v>283</v>
      </c>
      <c r="F1189" s="220">
        <f>IFERROR(VLOOKUP(A1189,'R+S'!$G$2:$J$1600,4,0),0)</f>
        <v>0</v>
      </c>
    </row>
    <row r="1190" spans="1:6" x14ac:dyDescent="0.3">
      <c r="A1190" s="208">
        <v>9184</v>
      </c>
      <c r="B1190" s="208" t="s">
        <v>1991</v>
      </c>
      <c r="C1190" s="209" t="s">
        <v>1888</v>
      </c>
      <c r="D1190" s="209" t="s">
        <v>1980</v>
      </c>
      <c r="E1190" s="209" t="s">
        <v>283</v>
      </c>
      <c r="F1190" s="220">
        <f>IFERROR(VLOOKUP(A1190,'R+S'!$G$2:$J$1600,4,0),0)</f>
        <v>0</v>
      </c>
    </row>
    <row r="1191" spans="1:6" x14ac:dyDescent="0.3">
      <c r="A1191" s="208">
        <v>943</v>
      </c>
      <c r="B1191" s="208" t="s">
        <v>1992</v>
      </c>
      <c r="C1191" s="209" t="s">
        <v>1888</v>
      </c>
      <c r="D1191" s="209" t="s">
        <v>1993</v>
      </c>
      <c r="E1191" s="209" t="s">
        <v>601</v>
      </c>
      <c r="F1191" s="220">
        <f>IFERROR(VLOOKUP(A1191,'R+S'!$G$2:$J$1600,4,0),0)</f>
        <v>0</v>
      </c>
    </row>
    <row r="1192" spans="1:6" x14ac:dyDescent="0.3">
      <c r="A1192" s="208">
        <v>30370</v>
      </c>
      <c r="B1192" s="208" t="s">
        <v>1995</v>
      </c>
      <c r="C1192" s="209" t="s">
        <v>1888</v>
      </c>
      <c r="D1192" s="209" t="s">
        <v>1993</v>
      </c>
      <c r="E1192" s="209" t="s">
        <v>601</v>
      </c>
      <c r="F1192" s="220">
        <f>IFERROR(VLOOKUP(A1192,'R+S'!$G$2:$J$1600,4,0),0)</f>
        <v>0</v>
      </c>
    </row>
    <row r="1193" spans="1:6" x14ac:dyDescent="0.3">
      <c r="A1193" s="208">
        <v>42218</v>
      </c>
      <c r="B1193" s="208" t="s">
        <v>1996</v>
      </c>
      <c r="C1193" s="209" t="s">
        <v>1888</v>
      </c>
      <c r="D1193" s="209" t="s">
        <v>1993</v>
      </c>
      <c r="E1193" s="209" t="s">
        <v>601</v>
      </c>
      <c r="F1193" s="220">
        <f>IFERROR(VLOOKUP(A1193,'R+S'!$G$2:$J$1600,4,0),0)</f>
        <v>0</v>
      </c>
    </row>
    <row r="1194" spans="1:6" x14ac:dyDescent="0.3">
      <c r="A1194" s="208">
        <v>42220</v>
      </c>
      <c r="B1194" s="208" t="s">
        <v>1997</v>
      </c>
      <c r="C1194" s="209" t="s">
        <v>1888</v>
      </c>
      <c r="D1194" s="209" t="s">
        <v>1993</v>
      </c>
      <c r="E1194" s="209" t="s">
        <v>601</v>
      </c>
      <c r="F1194" s="220">
        <f>IFERROR(VLOOKUP(A1194,'R+S'!$G$2:$J$1600,4,0),0)</f>
        <v>0</v>
      </c>
    </row>
    <row r="1195" spans="1:6" x14ac:dyDescent="0.3">
      <c r="A1195" s="208">
        <v>52190</v>
      </c>
      <c r="B1195" s="208" t="s">
        <v>1998</v>
      </c>
      <c r="C1195" s="209" t="s">
        <v>1888</v>
      </c>
      <c r="D1195" s="209" t="s">
        <v>1993</v>
      </c>
      <c r="E1195" s="209" t="s">
        <v>601</v>
      </c>
      <c r="F1195" s="220">
        <f>IFERROR(VLOOKUP(A1195,'R+S'!$G$2:$J$1600,4,0),0)</f>
        <v>0</v>
      </c>
    </row>
    <row r="1196" spans="1:6" x14ac:dyDescent="0.3">
      <c r="A1196" s="208">
        <v>52459</v>
      </c>
      <c r="B1196" s="208" t="s">
        <v>1999</v>
      </c>
      <c r="C1196" s="209" t="s">
        <v>1888</v>
      </c>
      <c r="D1196" s="209" t="s">
        <v>1993</v>
      </c>
      <c r="E1196" s="209" t="s">
        <v>601</v>
      </c>
      <c r="F1196" s="220">
        <f>IFERROR(VLOOKUP(A1196,'R+S'!$G$2:$J$1600,4,0),0)</f>
        <v>0</v>
      </c>
    </row>
    <row r="1197" spans="1:6" x14ac:dyDescent="0.3">
      <c r="A1197" s="208">
        <v>53196</v>
      </c>
      <c r="B1197" s="208" t="s">
        <v>2000</v>
      </c>
      <c r="C1197" s="209" t="s">
        <v>1888</v>
      </c>
      <c r="D1197" s="209" t="s">
        <v>1993</v>
      </c>
      <c r="E1197" s="209" t="s">
        <v>601</v>
      </c>
      <c r="F1197" s="220">
        <f>IFERROR(VLOOKUP(A1197,'R+S'!$G$2:$J$1600,4,0),0)</f>
        <v>0</v>
      </c>
    </row>
    <row r="1198" spans="1:6" x14ac:dyDescent="0.3">
      <c r="A1198" s="208">
        <v>53582</v>
      </c>
      <c r="B1198" s="208" t="s">
        <v>2001</v>
      </c>
      <c r="C1198" s="209" t="s">
        <v>1888</v>
      </c>
      <c r="D1198" s="209" t="s">
        <v>1993</v>
      </c>
      <c r="E1198" s="209" t="s">
        <v>601</v>
      </c>
      <c r="F1198" s="220">
        <f>IFERROR(VLOOKUP(A1198,'R+S'!$G$2:$J$1600,4,0),0)</f>
        <v>0</v>
      </c>
    </row>
    <row r="1199" spans="1:6" x14ac:dyDescent="0.3">
      <c r="A1199" s="208">
        <v>54162</v>
      </c>
      <c r="B1199" s="208" t="s">
        <v>2002</v>
      </c>
      <c r="C1199" s="209" t="s">
        <v>1888</v>
      </c>
      <c r="D1199" s="209" t="s">
        <v>1993</v>
      </c>
      <c r="E1199" s="209" t="s">
        <v>601</v>
      </c>
      <c r="F1199" s="220">
        <f>IFERROR(VLOOKUP(A1199,'R+S'!$G$2:$J$1600,4,0),0)</f>
        <v>0</v>
      </c>
    </row>
    <row r="1200" spans="1:6" x14ac:dyDescent="0.3">
      <c r="A1200" s="208">
        <v>54192</v>
      </c>
      <c r="B1200" s="208" t="s">
        <v>2004</v>
      </c>
      <c r="C1200" s="209" t="s">
        <v>1888</v>
      </c>
      <c r="D1200" s="209" t="s">
        <v>1993</v>
      </c>
      <c r="E1200" s="209" t="s">
        <v>601</v>
      </c>
      <c r="F1200" s="220">
        <f>IFERROR(VLOOKUP(A1200,'R+S'!$G$2:$J$1600,4,0),0)</f>
        <v>0</v>
      </c>
    </row>
    <row r="1201" spans="1:6" x14ac:dyDescent="0.3">
      <c r="A1201" s="208">
        <v>54213</v>
      </c>
      <c r="B1201" s="208" t="s">
        <v>2005</v>
      </c>
      <c r="C1201" s="209" t="s">
        <v>1888</v>
      </c>
      <c r="D1201" s="209" t="s">
        <v>1993</v>
      </c>
      <c r="E1201" s="209" t="s">
        <v>601</v>
      </c>
      <c r="F1201" s="220">
        <f>IFERROR(VLOOKUP(A1201,'R+S'!$G$2:$J$1600,4,0),0)</f>
        <v>0</v>
      </c>
    </row>
    <row r="1202" spans="1:6" x14ac:dyDescent="0.3">
      <c r="A1202" s="208">
        <v>7703</v>
      </c>
      <c r="B1202" s="208" t="s">
        <v>2006</v>
      </c>
      <c r="C1202" s="209" t="s">
        <v>1888</v>
      </c>
      <c r="D1202" s="209" t="s">
        <v>1993</v>
      </c>
      <c r="E1202" s="209" t="s">
        <v>601</v>
      </c>
      <c r="F1202" s="220">
        <f>IFERROR(VLOOKUP(A1202,'R+S'!$G$2:$J$1600,4,0),0)</f>
        <v>1</v>
      </c>
    </row>
    <row r="1203" spans="1:6" x14ac:dyDescent="0.3">
      <c r="A1203" s="208">
        <v>30003</v>
      </c>
      <c r="B1203" s="208" t="s">
        <v>2008</v>
      </c>
      <c r="C1203" s="209" t="s">
        <v>1888</v>
      </c>
      <c r="D1203" s="209" t="s">
        <v>2009</v>
      </c>
      <c r="E1203" s="209" t="s">
        <v>282</v>
      </c>
      <c r="F1203" s="220">
        <f>IFERROR(VLOOKUP(A1203,'R+S'!$G$2:$J$1600,4,0),0)</f>
        <v>0</v>
      </c>
    </row>
    <row r="1204" spans="1:6" x14ac:dyDescent="0.3">
      <c r="A1204" s="208">
        <v>30381</v>
      </c>
      <c r="B1204" s="208" t="s">
        <v>2010</v>
      </c>
      <c r="C1204" s="209" t="s">
        <v>1888</v>
      </c>
      <c r="D1204" s="209" t="s">
        <v>2009</v>
      </c>
      <c r="E1204" s="209" t="s">
        <v>282</v>
      </c>
      <c r="F1204" s="220">
        <f>IFERROR(VLOOKUP(A1204,'R+S'!$G$2:$J$1600,4,0),0)</f>
        <v>0</v>
      </c>
    </row>
    <row r="1205" spans="1:6" x14ac:dyDescent="0.3">
      <c r="A1205" s="208">
        <v>3613</v>
      </c>
      <c r="B1205" s="208" t="s">
        <v>2011</v>
      </c>
      <c r="C1205" s="209" t="s">
        <v>1888</v>
      </c>
      <c r="D1205" s="209" t="s">
        <v>2009</v>
      </c>
      <c r="E1205" s="209" t="s">
        <v>282</v>
      </c>
      <c r="F1205" s="220">
        <f>IFERROR(VLOOKUP(A1205,'R+S'!$G$2:$J$1600,4,0),0)</f>
        <v>0</v>
      </c>
    </row>
    <row r="1206" spans="1:6" x14ac:dyDescent="0.3">
      <c r="A1206" s="208">
        <v>3644</v>
      </c>
      <c r="B1206" s="208" t="s">
        <v>2012</v>
      </c>
      <c r="C1206" s="209" t="s">
        <v>1888</v>
      </c>
      <c r="D1206" s="209" t="s">
        <v>2009</v>
      </c>
      <c r="E1206" s="209" t="s">
        <v>282</v>
      </c>
      <c r="F1206" s="220">
        <f>IFERROR(VLOOKUP(A1206,'R+S'!$G$2:$J$1600,4,0),0)</f>
        <v>0</v>
      </c>
    </row>
    <row r="1207" spans="1:6" x14ac:dyDescent="0.3">
      <c r="A1207" s="208">
        <v>3650</v>
      </c>
      <c r="B1207" s="208" t="s">
        <v>2013</v>
      </c>
      <c r="C1207" s="209" t="s">
        <v>1888</v>
      </c>
      <c r="D1207" s="209" t="s">
        <v>2009</v>
      </c>
      <c r="E1207" s="209" t="s">
        <v>282</v>
      </c>
      <c r="F1207" s="220">
        <f>IFERROR(VLOOKUP(A1207,'R+S'!$G$2:$J$1600,4,0),0)</f>
        <v>0</v>
      </c>
    </row>
    <row r="1208" spans="1:6" x14ac:dyDescent="0.3">
      <c r="A1208" s="208">
        <v>3670</v>
      </c>
      <c r="B1208" s="208" t="s">
        <v>2014</v>
      </c>
      <c r="C1208" s="209" t="s">
        <v>1888</v>
      </c>
      <c r="D1208" s="209" t="s">
        <v>2009</v>
      </c>
      <c r="E1208" s="209" t="s">
        <v>282</v>
      </c>
      <c r="F1208" s="220">
        <f>IFERROR(VLOOKUP(A1208,'R+S'!$G$2:$J$1600,4,0),0)</f>
        <v>0</v>
      </c>
    </row>
    <row r="1209" spans="1:6" x14ac:dyDescent="0.3">
      <c r="A1209" s="208">
        <v>3879</v>
      </c>
      <c r="B1209" s="208" t="s">
        <v>2015</v>
      </c>
      <c r="C1209" s="209" t="s">
        <v>1888</v>
      </c>
      <c r="D1209" s="209" t="s">
        <v>2009</v>
      </c>
      <c r="E1209" s="209" t="s">
        <v>282</v>
      </c>
      <c r="F1209" s="220">
        <f>IFERROR(VLOOKUP(A1209,'R+S'!$G$2:$J$1600,4,0),0)</f>
        <v>0</v>
      </c>
    </row>
    <row r="1210" spans="1:6" x14ac:dyDescent="0.3">
      <c r="A1210" s="208">
        <v>52872</v>
      </c>
      <c r="B1210" s="208" t="s">
        <v>2016</v>
      </c>
      <c r="C1210" s="209" t="s">
        <v>1888</v>
      </c>
      <c r="D1210" s="209" t="s">
        <v>2009</v>
      </c>
      <c r="E1210" s="209" t="s">
        <v>282</v>
      </c>
      <c r="F1210" s="220">
        <f>IFERROR(VLOOKUP(A1210,'R+S'!$G$2:$J$1600,4,0),0)</f>
        <v>0</v>
      </c>
    </row>
    <row r="1211" spans="1:6" x14ac:dyDescent="0.3">
      <c r="A1211" s="208">
        <v>53546</v>
      </c>
      <c r="B1211" s="208" t="s">
        <v>2017</v>
      </c>
      <c r="C1211" s="209" t="s">
        <v>1888</v>
      </c>
      <c r="D1211" s="209" t="s">
        <v>2009</v>
      </c>
      <c r="E1211" s="209" t="s">
        <v>282</v>
      </c>
      <c r="F1211" s="220">
        <f>IFERROR(VLOOKUP(A1211,'R+S'!$G$2:$J$1600,4,0),0)</f>
        <v>0</v>
      </c>
    </row>
    <row r="1212" spans="1:6" x14ac:dyDescent="0.3">
      <c r="A1212" s="208">
        <v>53887</v>
      </c>
      <c r="B1212" s="208" t="s">
        <v>2018</v>
      </c>
      <c r="C1212" s="209" t="s">
        <v>1888</v>
      </c>
      <c r="D1212" s="209" t="s">
        <v>2009</v>
      </c>
      <c r="E1212" s="209" t="s">
        <v>282</v>
      </c>
      <c r="F1212" s="220">
        <f>IFERROR(VLOOKUP(A1212,'R+S'!$G$2:$J$1600,4,0),0)</f>
        <v>0</v>
      </c>
    </row>
    <row r="1213" spans="1:6" x14ac:dyDescent="0.3">
      <c r="A1213" s="208">
        <v>54009</v>
      </c>
      <c r="B1213" s="208" t="s">
        <v>2019</v>
      </c>
      <c r="C1213" s="209" t="s">
        <v>1888</v>
      </c>
      <c r="D1213" s="209" t="s">
        <v>2009</v>
      </c>
      <c r="E1213" s="209" t="s">
        <v>282</v>
      </c>
      <c r="F1213" s="220">
        <f>IFERROR(VLOOKUP(A1213,'R+S'!$G$2:$J$1600,4,0),0)</f>
        <v>0</v>
      </c>
    </row>
    <row r="1214" spans="1:6" x14ac:dyDescent="0.3">
      <c r="A1214" s="208">
        <v>10531</v>
      </c>
      <c r="B1214" s="208" t="s">
        <v>2022</v>
      </c>
      <c r="C1214" s="209" t="s">
        <v>1888</v>
      </c>
      <c r="D1214" s="209" t="s">
        <v>2021</v>
      </c>
      <c r="E1214" s="209" t="s">
        <v>279</v>
      </c>
      <c r="F1214" s="220">
        <f>IFERROR(VLOOKUP(A1214,'R+S'!$G$2:$J$1600,4,0),0)</f>
        <v>0</v>
      </c>
    </row>
    <row r="1215" spans="1:6" x14ac:dyDescent="0.3">
      <c r="A1215" s="208">
        <v>1924</v>
      </c>
      <c r="B1215" s="208" t="s">
        <v>2023</v>
      </c>
      <c r="C1215" s="209" t="s">
        <v>1888</v>
      </c>
      <c r="D1215" s="209" t="s">
        <v>2021</v>
      </c>
      <c r="E1215" s="209" t="s">
        <v>279</v>
      </c>
      <c r="F1215" s="220">
        <f>IFERROR(VLOOKUP(A1215,'R+S'!$G$2:$J$1600,4,0),0)</f>
        <v>0</v>
      </c>
    </row>
    <row r="1216" spans="1:6" x14ac:dyDescent="0.3">
      <c r="A1216" s="208">
        <v>1936</v>
      </c>
      <c r="B1216" s="208" t="s">
        <v>2024</v>
      </c>
      <c r="C1216" s="209" t="s">
        <v>1888</v>
      </c>
      <c r="D1216" s="209" t="s">
        <v>2021</v>
      </c>
      <c r="E1216" s="209" t="s">
        <v>279</v>
      </c>
      <c r="F1216" s="220">
        <f>IFERROR(VLOOKUP(A1216,'R+S'!$G$2:$J$1600,4,0),0)</f>
        <v>0</v>
      </c>
    </row>
    <row r="1217" spans="1:6" x14ac:dyDescent="0.3">
      <c r="A1217" s="208">
        <v>53383</v>
      </c>
      <c r="B1217" s="208" t="s">
        <v>2025</v>
      </c>
      <c r="C1217" s="209" t="s">
        <v>1888</v>
      </c>
      <c r="D1217" s="209" t="s">
        <v>2021</v>
      </c>
      <c r="E1217" s="209" t="s">
        <v>279</v>
      </c>
      <c r="F1217" s="220">
        <f>IFERROR(VLOOKUP(A1217,'R+S'!$G$2:$J$1600,4,0),0)</f>
        <v>0</v>
      </c>
    </row>
    <row r="1218" spans="1:6" x14ac:dyDescent="0.3">
      <c r="A1218" s="208">
        <v>54171</v>
      </c>
      <c r="B1218" s="208" t="s">
        <v>2027</v>
      </c>
      <c r="C1218" s="209" t="s">
        <v>1888</v>
      </c>
      <c r="D1218" s="209" t="s">
        <v>2021</v>
      </c>
      <c r="E1218" s="209" t="s">
        <v>279</v>
      </c>
      <c r="F1218" s="220">
        <f>IFERROR(VLOOKUP(A1218,'R+S'!$G$2:$J$1600,4,0),0)</f>
        <v>0</v>
      </c>
    </row>
    <row r="1219" spans="1:6" x14ac:dyDescent="0.3">
      <c r="A1219" s="208">
        <v>9573</v>
      </c>
      <c r="B1219" s="208" t="s">
        <v>2028</v>
      </c>
      <c r="C1219" s="209" t="s">
        <v>1888</v>
      </c>
      <c r="D1219" s="209" t="s">
        <v>2021</v>
      </c>
      <c r="E1219" s="209" t="s">
        <v>279</v>
      </c>
      <c r="F1219" s="220">
        <f>IFERROR(VLOOKUP(A1219,'R+S'!$G$2:$J$1600,4,0),0)</f>
        <v>0</v>
      </c>
    </row>
    <row r="1220" spans="1:6" x14ac:dyDescent="0.3">
      <c r="A1220" s="208">
        <v>53587</v>
      </c>
      <c r="B1220" s="208" t="s">
        <v>2029</v>
      </c>
      <c r="C1220" s="209" t="s">
        <v>1888</v>
      </c>
      <c r="D1220" s="209" t="s">
        <v>2021</v>
      </c>
      <c r="E1220" s="209" t="s">
        <v>279</v>
      </c>
      <c r="F1220" s="220">
        <f>IFERROR(VLOOKUP(A1220,'R+S'!$G$2:$J$1600,4,0),0)</f>
        <v>0</v>
      </c>
    </row>
    <row r="1221" spans="1:6" x14ac:dyDescent="0.3">
      <c r="A1221" s="208">
        <v>11331</v>
      </c>
      <c r="B1221" s="208" t="s">
        <v>2030</v>
      </c>
      <c r="C1221" s="209" t="s">
        <v>1888</v>
      </c>
      <c r="D1221" s="209" t="s">
        <v>2031</v>
      </c>
      <c r="E1221" s="209" t="s">
        <v>281</v>
      </c>
      <c r="F1221" s="220">
        <f>IFERROR(VLOOKUP(A1221,'R+S'!$G$2:$J$1600,4,0),0)</f>
        <v>0</v>
      </c>
    </row>
    <row r="1222" spans="1:6" x14ac:dyDescent="0.3">
      <c r="A1222" s="208">
        <v>20164</v>
      </c>
      <c r="B1222" s="208" t="s">
        <v>2032</v>
      </c>
      <c r="C1222" s="209" t="s">
        <v>1888</v>
      </c>
      <c r="D1222" s="209" t="s">
        <v>2031</v>
      </c>
      <c r="E1222" s="209" t="s">
        <v>281</v>
      </c>
      <c r="F1222" s="220">
        <f>IFERROR(VLOOKUP(A1222,'R+S'!$G$2:$J$1600,4,0),0)</f>
        <v>0</v>
      </c>
    </row>
    <row r="1223" spans="1:6" x14ac:dyDescent="0.3">
      <c r="A1223" s="208">
        <v>2131</v>
      </c>
      <c r="B1223" s="208" t="s">
        <v>2033</v>
      </c>
      <c r="C1223" s="209" t="s">
        <v>1888</v>
      </c>
      <c r="D1223" s="209" t="s">
        <v>2031</v>
      </c>
      <c r="E1223" s="209" t="s">
        <v>281</v>
      </c>
      <c r="F1223" s="220">
        <f>IFERROR(VLOOKUP(A1223,'R+S'!$G$2:$J$1600,4,0),0)</f>
        <v>0</v>
      </c>
    </row>
    <row r="1224" spans="1:6" x14ac:dyDescent="0.3">
      <c r="A1224" s="208">
        <v>2345</v>
      </c>
      <c r="B1224" s="208" t="s">
        <v>2034</v>
      </c>
      <c r="C1224" s="209" t="s">
        <v>1888</v>
      </c>
      <c r="D1224" s="209" t="s">
        <v>2031</v>
      </c>
      <c r="E1224" s="209" t="s">
        <v>281</v>
      </c>
      <c r="F1224" s="220">
        <f>IFERROR(VLOOKUP(A1224,'R+S'!$G$2:$J$1600,4,0),0)</f>
        <v>0</v>
      </c>
    </row>
    <row r="1225" spans="1:6" x14ac:dyDescent="0.3">
      <c r="A1225" s="208">
        <v>2576</v>
      </c>
      <c r="B1225" s="208" t="s">
        <v>2035</v>
      </c>
      <c r="C1225" s="209" t="s">
        <v>1888</v>
      </c>
      <c r="D1225" s="209" t="s">
        <v>2031</v>
      </c>
      <c r="E1225" s="209" t="s">
        <v>281</v>
      </c>
      <c r="F1225" s="220">
        <f>IFERROR(VLOOKUP(A1225,'R+S'!$G$2:$J$1600,4,0),0)</f>
        <v>0</v>
      </c>
    </row>
    <row r="1226" spans="1:6" x14ac:dyDescent="0.3">
      <c r="A1226" s="208">
        <v>2614</v>
      </c>
      <c r="B1226" s="208" t="s">
        <v>2036</v>
      </c>
      <c r="C1226" s="209" t="s">
        <v>1888</v>
      </c>
      <c r="D1226" s="209" t="s">
        <v>2031</v>
      </c>
      <c r="E1226" s="209" t="s">
        <v>281</v>
      </c>
      <c r="F1226" s="220">
        <f>IFERROR(VLOOKUP(A1226,'R+S'!$G$2:$J$1600,4,0),0)</f>
        <v>0</v>
      </c>
    </row>
    <row r="1227" spans="1:6" x14ac:dyDescent="0.3">
      <c r="A1227" s="208">
        <v>2678</v>
      </c>
      <c r="B1227" s="208" t="s">
        <v>2037</v>
      </c>
      <c r="C1227" s="209" t="s">
        <v>1888</v>
      </c>
      <c r="D1227" s="209" t="s">
        <v>2031</v>
      </c>
      <c r="E1227" s="209" t="s">
        <v>281</v>
      </c>
      <c r="F1227" s="220">
        <f>IFERROR(VLOOKUP(A1227,'R+S'!$G$2:$J$1600,4,0),0)</f>
        <v>0</v>
      </c>
    </row>
    <row r="1228" spans="1:6" x14ac:dyDescent="0.3">
      <c r="A1228" s="208">
        <v>2781</v>
      </c>
      <c r="B1228" s="208" t="s">
        <v>2038</v>
      </c>
      <c r="C1228" s="209" t="s">
        <v>1888</v>
      </c>
      <c r="D1228" s="209" t="s">
        <v>2031</v>
      </c>
      <c r="E1228" s="209" t="s">
        <v>281</v>
      </c>
      <c r="F1228" s="220">
        <f>IFERROR(VLOOKUP(A1228,'R+S'!$G$2:$J$1600,4,0),0)</f>
        <v>0</v>
      </c>
    </row>
    <row r="1229" spans="1:6" x14ac:dyDescent="0.3">
      <c r="A1229" s="208">
        <v>53319</v>
      </c>
      <c r="B1229" s="208" t="s">
        <v>2039</v>
      </c>
      <c r="C1229" s="209" t="s">
        <v>1888</v>
      </c>
      <c r="D1229" s="209" t="s">
        <v>2031</v>
      </c>
      <c r="E1229" s="209" t="s">
        <v>281</v>
      </c>
      <c r="F1229" s="220">
        <f>IFERROR(VLOOKUP(A1229,'R+S'!$G$2:$J$1600,4,0),0)</f>
        <v>0</v>
      </c>
    </row>
    <row r="1230" spans="1:6" x14ac:dyDescent="0.3">
      <c r="A1230" s="208">
        <v>53484</v>
      </c>
      <c r="B1230" s="208" t="s">
        <v>2040</v>
      </c>
      <c r="C1230" s="209" t="s">
        <v>1888</v>
      </c>
      <c r="D1230" s="209" t="s">
        <v>2031</v>
      </c>
      <c r="E1230" s="209" t="s">
        <v>281</v>
      </c>
      <c r="F1230" s="220">
        <f>IFERROR(VLOOKUP(A1230,'R+S'!$G$2:$J$1600,4,0),0)</f>
        <v>0</v>
      </c>
    </row>
    <row r="1231" spans="1:6" x14ac:dyDescent="0.3">
      <c r="A1231" s="208">
        <v>58241</v>
      </c>
      <c r="B1231" s="208" t="s">
        <v>2041</v>
      </c>
      <c r="C1231" s="209" t="s">
        <v>1888</v>
      </c>
      <c r="D1231" s="209" t="s">
        <v>2031</v>
      </c>
      <c r="E1231" s="209" t="s">
        <v>281</v>
      </c>
      <c r="F1231" s="220">
        <f>IFERROR(VLOOKUP(A1231,'R+S'!$G$2:$J$1600,4,0),0)</f>
        <v>0</v>
      </c>
    </row>
    <row r="1232" spans="1:6" x14ac:dyDescent="0.3">
      <c r="A1232" s="208">
        <v>946</v>
      </c>
      <c r="B1232" s="208" t="s">
        <v>2042</v>
      </c>
      <c r="C1232" s="209" t="s">
        <v>1888</v>
      </c>
      <c r="D1232" s="209" t="s">
        <v>2031</v>
      </c>
      <c r="E1232" s="209" t="s">
        <v>281</v>
      </c>
      <c r="F1232" s="220">
        <f>IFERROR(VLOOKUP(A1232,'R+S'!$G$2:$J$1600,4,0),0)</f>
        <v>0</v>
      </c>
    </row>
    <row r="1233" spans="1:6" x14ac:dyDescent="0.3">
      <c r="A1233" s="208">
        <v>10107</v>
      </c>
      <c r="B1233" s="208" t="s">
        <v>2043</v>
      </c>
      <c r="C1233" s="209" t="s">
        <v>1888</v>
      </c>
      <c r="D1233" s="209" t="s">
        <v>2044</v>
      </c>
      <c r="E1233" s="209" t="s">
        <v>280</v>
      </c>
      <c r="F1233" s="220">
        <f>IFERROR(VLOOKUP(A1233,'R+S'!$G$2:$J$1600,4,0),0)</f>
        <v>0</v>
      </c>
    </row>
    <row r="1234" spans="1:6" x14ac:dyDescent="0.3">
      <c r="A1234" s="208">
        <v>10295</v>
      </c>
      <c r="B1234" s="208" t="s">
        <v>2045</v>
      </c>
      <c r="C1234" s="209" t="s">
        <v>1888</v>
      </c>
      <c r="D1234" s="209" t="s">
        <v>2044</v>
      </c>
      <c r="E1234" s="209" t="s">
        <v>280</v>
      </c>
      <c r="F1234" s="220">
        <f>IFERROR(VLOOKUP(A1234,'R+S'!$G$2:$J$1600,4,0),0)</f>
        <v>0</v>
      </c>
    </row>
    <row r="1235" spans="1:6" x14ac:dyDescent="0.3">
      <c r="A1235" s="208">
        <v>53023</v>
      </c>
      <c r="B1235" s="208" t="s">
        <v>2046</v>
      </c>
      <c r="C1235" s="209" t="s">
        <v>1888</v>
      </c>
      <c r="D1235" s="209" t="s">
        <v>2044</v>
      </c>
      <c r="E1235" s="209" t="s">
        <v>280</v>
      </c>
      <c r="F1235" s="220">
        <f>IFERROR(VLOOKUP(A1235,'R+S'!$G$2:$J$1600,4,0),0)</f>
        <v>0</v>
      </c>
    </row>
    <row r="1236" spans="1:6" x14ac:dyDescent="0.3">
      <c r="A1236" s="208">
        <v>53543</v>
      </c>
      <c r="B1236" s="208" t="s">
        <v>2047</v>
      </c>
      <c r="C1236" s="209" t="s">
        <v>1888</v>
      </c>
      <c r="D1236" s="209" t="s">
        <v>2044</v>
      </c>
      <c r="E1236" s="209" t="s">
        <v>280</v>
      </c>
      <c r="F1236" s="220">
        <f>IFERROR(VLOOKUP(A1236,'R+S'!$G$2:$J$1600,4,0),0)</f>
        <v>0</v>
      </c>
    </row>
    <row r="1237" spans="1:6" x14ac:dyDescent="0.3">
      <c r="A1237" s="208">
        <v>53801</v>
      </c>
      <c r="B1237" s="208" t="s">
        <v>2049</v>
      </c>
      <c r="C1237" s="209" t="s">
        <v>1888</v>
      </c>
      <c r="D1237" s="209" t="s">
        <v>2044</v>
      </c>
      <c r="E1237" s="209" t="s">
        <v>280</v>
      </c>
      <c r="F1237" s="220">
        <f>IFERROR(VLOOKUP(A1237,'R+S'!$G$2:$J$1600,4,0),0)</f>
        <v>0</v>
      </c>
    </row>
    <row r="1238" spans="1:6" x14ac:dyDescent="0.3">
      <c r="A1238" s="208">
        <v>58309</v>
      </c>
      <c r="B1238" s="208" t="s">
        <v>2050</v>
      </c>
      <c r="C1238" s="209" t="s">
        <v>1888</v>
      </c>
      <c r="D1238" s="209" t="s">
        <v>2044</v>
      </c>
      <c r="E1238" s="209" t="s">
        <v>280</v>
      </c>
      <c r="F1238" s="220">
        <f>IFERROR(VLOOKUP(A1238,'R+S'!$G$2:$J$1600,4,0),0)</f>
        <v>0</v>
      </c>
    </row>
    <row r="1239" spans="1:6" x14ac:dyDescent="0.3">
      <c r="A1239" s="208">
        <v>2295</v>
      </c>
      <c r="B1239" s="208" t="s">
        <v>2051</v>
      </c>
      <c r="C1239" s="209" t="s">
        <v>2052</v>
      </c>
      <c r="D1239" s="209" t="s">
        <v>738</v>
      </c>
      <c r="E1239" s="209" t="s">
        <v>291</v>
      </c>
      <c r="F1239" s="220">
        <f>IFERROR(VLOOKUP(A1239,'R+S'!$G$2:$J$1600,4,0),0)</f>
        <v>0</v>
      </c>
    </row>
    <row r="1240" spans="1:6" x14ac:dyDescent="0.3">
      <c r="A1240" s="208">
        <v>53042</v>
      </c>
      <c r="B1240" s="208" t="s">
        <v>2053</v>
      </c>
      <c r="C1240" s="209" t="s">
        <v>2052</v>
      </c>
      <c r="D1240" s="209" t="s">
        <v>738</v>
      </c>
      <c r="E1240" s="209" t="s">
        <v>291</v>
      </c>
      <c r="F1240" s="220">
        <f>IFERROR(VLOOKUP(A1240,'R+S'!$G$2:$J$1600,4,0),0)</f>
        <v>0</v>
      </c>
    </row>
    <row r="1241" spans="1:6" x14ac:dyDescent="0.3">
      <c r="A1241" s="208">
        <v>53233</v>
      </c>
      <c r="B1241" s="208" t="s">
        <v>2054</v>
      </c>
      <c r="C1241" s="209" t="s">
        <v>2052</v>
      </c>
      <c r="D1241" s="209" t="s">
        <v>738</v>
      </c>
      <c r="E1241" s="209" t="s">
        <v>291</v>
      </c>
      <c r="F1241" s="220">
        <f>IFERROR(VLOOKUP(A1241,'R+S'!$G$2:$J$1600,4,0),0)</f>
        <v>0</v>
      </c>
    </row>
    <row r="1242" spans="1:6" x14ac:dyDescent="0.3">
      <c r="A1242" s="208">
        <v>54042</v>
      </c>
      <c r="B1242" s="208" t="s">
        <v>2055</v>
      </c>
      <c r="C1242" s="209" t="s">
        <v>2052</v>
      </c>
      <c r="D1242" s="209" t="s">
        <v>738</v>
      </c>
      <c r="E1242" s="209" t="s">
        <v>291</v>
      </c>
      <c r="F1242" s="220">
        <f>IFERROR(VLOOKUP(A1242,'R+S'!$G$2:$J$1600,4,0),0)</f>
        <v>0</v>
      </c>
    </row>
    <row r="1243" spans="1:6" x14ac:dyDescent="0.3">
      <c r="A1243" s="208">
        <v>54104</v>
      </c>
      <c r="B1243" s="208" t="s">
        <v>2056</v>
      </c>
      <c r="C1243" s="209" t="s">
        <v>2052</v>
      </c>
      <c r="D1243" s="209" t="s">
        <v>738</v>
      </c>
      <c r="E1243" s="209" t="s">
        <v>291</v>
      </c>
      <c r="F1243" s="220">
        <f>IFERROR(VLOOKUP(A1243,'R+S'!$G$2:$J$1600,4,0),0)</f>
        <v>0</v>
      </c>
    </row>
    <row r="1244" spans="1:6" x14ac:dyDescent="0.3">
      <c r="A1244" s="208">
        <v>58085</v>
      </c>
      <c r="B1244" s="208" t="s">
        <v>2057</v>
      </c>
      <c r="C1244" s="209" t="s">
        <v>2052</v>
      </c>
      <c r="D1244" s="209" t="s">
        <v>738</v>
      </c>
      <c r="E1244" s="209" t="s">
        <v>291</v>
      </c>
      <c r="F1244" s="220">
        <f>IFERROR(VLOOKUP(A1244,'R+S'!$G$2:$J$1600,4,0),0)</f>
        <v>0</v>
      </c>
    </row>
    <row r="1245" spans="1:6" x14ac:dyDescent="0.3">
      <c r="A1245" s="208">
        <v>58382</v>
      </c>
      <c r="B1245" s="208" t="s">
        <v>2058</v>
      </c>
      <c r="C1245" s="209" t="s">
        <v>2052</v>
      </c>
      <c r="D1245" s="209" t="s">
        <v>738</v>
      </c>
      <c r="E1245" s="209" t="s">
        <v>291</v>
      </c>
      <c r="F1245" s="220">
        <f>IFERROR(VLOOKUP(A1245,'R+S'!$G$2:$J$1600,4,0),0)</f>
        <v>0</v>
      </c>
    </row>
    <row r="1246" spans="1:6" x14ac:dyDescent="0.3">
      <c r="A1246" s="208">
        <v>53668</v>
      </c>
      <c r="B1246" s="208" t="s">
        <v>2059</v>
      </c>
      <c r="C1246" s="209" t="s">
        <v>2052</v>
      </c>
      <c r="D1246" s="209" t="s">
        <v>2060</v>
      </c>
      <c r="E1246" s="209" t="s">
        <v>288</v>
      </c>
      <c r="F1246" s="220">
        <f>IFERROR(VLOOKUP(A1246,'R+S'!$G$2:$J$1600,4,0),0)</f>
        <v>0</v>
      </c>
    </row>
    <row r="1247" spans="1:6" x14ac:dyDescent="0.3">
      <c r="A1247" s="208">
        <v>54041</v>
      </c>
      <c r="B1247" s="208" t="s">
        <v>2061</v>
      </c>
      <c r="C1247" s="209" t="s">
        <v>2052</v>
      </c>
      <c r="D1247" s="209" t="s">
        <v>2060</v>
      </c>
      <c r="E1247" s="209" t="s">
        <v>288</v>
      </c>
      <c r="F1247" s="220">
        <f>IFERROR(VLOOKUP(A1247,'R+S'!$G$2:$J$1600,4,0),0)</f>
        <v>0</v>
      </c>
    </row>
    <row r="1248" spans="1:6" x14ac:dyDescent="0.3">
      <c r="A1248" s="208">
        <v>53976</v>
      </c>
      <c r="B1248" s="208" t="s">
        <v>2062</v>
      </c>
      <c r="C1248" s="209" t="s">
        <v>2052</v>
      </c>
      <c r="D1248" s="209" t="s">
        <v>2060</v>
      </c>
      <c r="E1248" s="209" t="s">
        <v>288</v>
      </c>
      <c r="F1248" s="220">
        <f>IFERROR(VLOOKUP(A1248,'R+S'!$G$2:$J$1600,4,0),0)</f>
        <v>0</v>
      </c>
    </row>
    <row r="1249" spans="1:6" x14ac:dyDescent="0.3">
      <c r="A1249" s="208">
        <v>156</v>
      </c>
      <c r="B1249" s="208" t="s">
        <v>2063</v>
      </c>
      <c r="C1249" s="209" t="s">
        <v>2052</v>
      </c>
      <c r="D1249" s="209" t="s">
        <v>2060</v>
      </c>
      <c r="E1249" s="209" t="s">
        <v>288</v>
      </c>
      <c r="F1249" s="220">
        <f>IFERROR(VLOOKUP(A1249,'R+S'!$G$2:$J$1600,4,0),0)</f>
        <v>0</v>
      </c>
    </row>
    <row r="1250" spans="1:6" x14ac:dyDescent="0.3">
      <c r="A1250" s="208">
        <v>30252</v>
      </c>
      <c r="B1250" s="208" t="s">
        <v>2064</v>
      </c>
      <c r="C1250" s="209" t="s">
        <v>2052</v>
      </c>
      <c r="D1250" s="209" t="s">
        <v>2060</v>
      </c>
      <c r="E1250" s="209" t="s">
        <v>288</v>
      </c>
      <c r="F1250" s="220">
        <f>IFERROR(VLOOKUP(A1250,'R+S'!$G$2:$J$1600,4,0),0)</f>
        <v>0</v>
      </c>
    </row>
    <row r="1251" spans="1:6" x14ac:dyDescent="0.3">
      <c r="A1251" s="208">
        <v>42115</v>
      </c>
      <c r="B1251" s="208" t="s">
        <v>2065</v>
      </c>
      <c r="C1251" s="209" t="s">
        <v>2052</v>
      </c>
      <c r="D1251" s="209" t="s">
        <v>2060</v>
      </c>
      <c r="E1251" s="209" t="s">
        <v>288</v>
      </c>
      <c r="F1251" s="220">
        <f>IFERROR(VLOOKUP(A1251,'R+S'!$G$2:$J$1600,4,0),0)</f>
        <v>0</v>
      </c>
    </row>
    <row r="1252" spans="1:6" x14ac:dyDescent="0.3">
      <c r="A1252" s="208">
        <v>54132</v>
      </c>
      <c r="B1252" s="208" t="s">
        <v>2066</v>
      </c>
      <c r="C1252" s="209" t="s">
        <v>2052</v>
      </c>
      <c r="D1252" s="209" t="s">
        <v>2060</v>
      </c>
      <c r="E1252" s="209" t="s">
        <v>288</v>
      </c>
      <c r="F1252" s="220">
        <f>IFERROR(VLOOKUP(A1252,'R+S'!$G$2:$J$1600,4,0),0)</f>
        <v>0</v>
      </c>
    </row>
    <row r="1253" spans="1:6" x14ac:dyDescent="0.3">
      <c r="A1253" s="208">
        <v>54223</v>
      </c>
      <c r="B1253" s="208" t="s">
        <v>2067</v>
      </c>
      <c r="C1253" s="209" t="s">
        <v>2052</v>
      </c>
      <c r="D1253" s="209" t="s">
        <v>2060</v>
      </c>
      <c r="E1253" s="209" t="s">
        <v>288</v>
      </c>
      <c r="F1253" s="220">
        <f>IFERROR(VLOOKUP(A1253,'R+S'!$G$2:$J$1600,4,0),0)</f>
        <v>0</v>
      </c>
    </row>
    <row r="1254" spans="1:6" x14ac:dyDescent="0.3">
      <c r="A1254" s="208">
        <v>53312</v>
      </c>
      <c r="B1254" s="208" t="s">
        <v>2068</v>
      </c>
      <c r="C1254" s="209" t="s">
        <v>2052</v>
      </c>
      <c r="D1254" s="209" t="s">
        <v>2069</v>
      </c>
      <c r="E1254" s="209" t="s">
        <v>557</v>
      </c>
      <c r="F1254" s="220">
        <f>IFERROR(VLOOKUP(A1254,'R+S'!$G$2:$J$1600,4,0),0)</f>
        <v>0</v>
      </c>
    </row>
    <row r="1255" spans="1:6" x14ac:dyDescent="0.3">
      <c r="A1255" s="208">
        <v>53563</v>
      </c>
      <c r="B1255" s="208" t="s">
        <v>2070</v>
      </c>
      <c r="C1255" s="209" t="s">
        <v>2052</v>
      </c>
      <c r="D1255" s="209" t="s">
        <v>2069</v>
      </c>
      <c r="E1255" s="209" t="s">
        <v>557</v>
      </c>
      <c r="F1255" s="220">
        <f>IFERROR(VLOOKUP(A1255,'R+S'!$G$2:$J$1600,4,0),0)</f>
        <v>0</v>
      </c>
    </row>
    <row r="1256" spans="1:6" x14ac:dyDescent="0.3">
      <c r="A1256" s="208">
        <v>53564</v>
      </c>
      <c r="B1256" s="208" t="s">
        <v>2071</v>
      </c>
      <c r="C1256" s="209" t="s">
        <v>2052</v>
      </c>
      <c r="D1256" s="209" t="s">
        <v>2069</v>
      </c>
      <c r="E1256" s="209" t="s">
        <v>557</v>
      </c>
      <c r="F1256" s="220">
        <f>IFERROR(VLOOKUP(A1256,'R+S'!$G$2:$J$1600,4,0),0)</f>
        <v>0</v>
      </c>
    </row>
    <row r="1257" spans="1:6" x14ac:dyDescent="0.3">
      <c r="A1257" s="208">
        <v>5445</v>
      </c>
      <c r="B1257" s="208" t="s">
        <v>2072</v>
      </c>
      <c r="C1257" s="209" t="s">
        <v>2052</v>
      </c>
      <c r="D1257" s="209" t="s">
        <v>2069</v>
      </c>
      <c r="E1257" s="209" t="s">
        <v>557</v>
      </c>
      <c r="F1257" s="220">
        <f>IFERROR(VLOOKUP(A1257,'R+S'!$G$2:$J$1600,4,0),0)</f>
        <v>0</v>
      </c>
    </row>
    <row r="1258" spans="1:6" x14ac:dyDescent="0.3">
      <c r="A1258" s="208">
        <v>6133</v>
      </c>
      <c r="B1258" s="208" t="s">
        <v>2073</v>
      </c>
      <c r="C1258" s="209" t="s">
        <v>2052</v>
      </c>
      <c r="D1258" s="209" t="s">
        <v>2069</v>
      </c>
      <c r="E1258" s="209" t="s">
        <v>557</v>
      </c>
      <c r="F1258" s="220">
        <f>IFERROR(VLOOKUP(A1258,'R+S'!$G$2:$J$1600,4,0),0)</f>
        <v>0</v>
      </c>
    </row>
    <row r="1259" spans="1:6" x14ac:dyDescent="0.3">
      <c r="A1259" s="208">
        <v>53129</v>
      </c>
      <c r="B1259" s="208" t="s">
        <v>2074</v>
      </c>
      <c r="C1259" s="209" t="s">
        <v>2052</v>
      </c>
      <c r="D1259" s="209" t="s">
        <v>2069</v>
      </c>
      <c r="E1259" s="209" t="s">
        <v>557</v>
      </c>
      <c r="F1259" s="220">
        <f>IFERROR(VLOOKUP(A1259,'R+S'!$G$2:$J$1600,4,0),0)</f>
        <v>0</v>
      </c>
    </row>
    <row r="1260" spans="1:6" x14ac:dyDescent="0.3">
      <c r="A1260" s="208">
        <v>53262</v>
      </c>
      <c r="B1260" s="208" t="s">
        <v>2075</v>
      </c>
      <c r="C1260" s="209" t="s">
        <v>2052</v>
      </c>
      <c r="D1260" s="209" t="s">
        <v>2069</v>
      </c>
      <c r="E1260" s="209" t="s">
        <v>557</v>
      </c>
      <c r="F1260" s="220">
        <f>IFERROR(VLOOKUP(A1260,'R+S'!$G$2:$J$1600,4,0),0)</f>
        <v>0</v>
      </c>
    </row>
    <row r="1261" spans="1:6" x14ac:dyDescent="0.3">
      <c r="A1261" s="208">
        <v>54201</v>
      </c>
      <c r="B1261" s="208" t="s">
        <v>2076</v>
      </c>
      <c r="C1261" s="209" t="s">
        <v>2052</v>
      </c>
      <c r="D1261" s="209" t="s">
        <v>2069</v>
      </c>
      <c r="E1261" s="209" t="s">
        <v>557</v>
      </c>
      <c r="F1261" s="220">
        <f>IFERROR(VLOOKUP(A1261,'R+S'!$G$2:$J$1600,4,0),0)</f>
        <v>0</v>
      </c>
    </row>
    <row r="1262" spans="1:6" x14ac:dyDescent="0.3">
      <c r="A1262" s="208">
        <v>159</v>
      </c>
      <c r="B1262" s="208" t="s">
        <v>2077</v>
      </c>
      <c r="C1262" s="209" t="s">
        <v>2052</v>
      </c>
      <c r="D1262" s="209" t="s">
        <v>2069</v>
      </c>
      <c r="E1262" s="209" t="s">
        <v>557</v>
      </c>
      <c r="F1262" s="220">
        <f>IFERROR(VLOOKUP(A1262,'R+S'!$G$2:$J$1600,4,0),0)</f>
        <v>0</v>
      </c>
    </row>
    <row r="1263" spans="1:6" x14ac:dyDescent="0.3">
      <c r="A1263" s="208">
        <v>53427</v>
      </c>
      <c r="B1263" s="208" t="s">
        <v>2078</v>
      </c>
      <c r="C1263" s="209" t="s">
        <v>2052</v>
      </c>
      <c r="D1263" s="209" t="s">
        <v>2069</v>
      </c>
      <c r="E1263" s="209" t="s">
        <v>557</v>
      </c>
      <c r="F1263" s="220">
        <f>IFERROR(VLOOKUP(A1263,'R+S'!$G$2:$J$1600,4,0),0)</f>
        <v>0</v>
      </c>
    </row>
    <row r="1264" spans="1:6" x14ac:dyDescent="0.3">
      <c r="A1264" s="208">
        <v>53699</v>
      </c>
      <c r="B1264" s="208" t="s">
        <v>2079</v>
      </c>
      <c r="C1264" s="209" t="s">
        <v>2052</v>
      </c>
      <c r="D1264" s="209" t="s">
        <v>2069</v>
      </c>
      <c r="E1264" s="209" t="s">
        <v>557</v>
      </c>
      <c r="F1264" s="220">
        <f>IFERROR(VLOOKUP(A1264,'R+S'!$G$2:$J$1600,4,0),0)</f>
        <v>0</v>
      </c>
    </row>
    <row r="1265" spans="1:6" x14ac:dyDescent="0.3">
      <c r="A1265" s="208">
        <v>50303</v>
      </c>
      <c r="B1265" s="208" t="s">
        <v>2080</v>
      </c>
      <c r="C1265" s="209" t="s">
        <v>2052</v>
      </c>
      <c r="D1265" s="209" t="s">
        <v>2081</v>
      </c>
      <c r="E1265" s="209" t="s">
        <v>292</v>
      </c>
      <c r="F1265" s="220">
        <f>IFERROR(VLOOKUP(A1265,'R+S'!$G$2:$J$1600,4,0),0)</f>
        <v>0</v>
      </c>
    </row>
    <row r="1266" spans="1:6" x14ac:dyDescent="0.3">
      <c r="A1266" s="208">
        <v>52940</v>
      </c>
      <c r="B1266" s="208" t="s">
        <v>2082</v>
      </c>
      <c r="C1266" s="209" t="s">
        <v>2052</v>
      </c>
      <c r="D1266" s="209" t="s">
        <v>2081</v>
      </c>
      <c r="E1266" s="209" t="s">
        <v>292</v>
      </c>
      <c r="F1266" s="220">
        <f>IFERROR(VLOOKUP(A1266,'R+S'!$G$2:$J$1600,4,0),0)</f>
        <v>0</v>
      </c>
    </row>
    <row r="1267" spans="1:6" x14ac:dyDescent="0.3">
      <c r="A1267" s="208">
        <v>53215</v>
      </c>
      <c r="B1267" s="208" t="s">
        <v>2083</v>
      </c>
      <c r="C1267" s="209" t="s">
        <v>2052</v>
      </c>
      <c r="D1267" s="209" t="s">
        <v>2081</v>
      </c>
      <c r="E1267" s="209" t="s">
        <v>292</v>
      </c>
      <c r="F1267" s="220">
        <f>IFERROR(VLOOKUP(A1267,'R+S'!$G$2:$J$1600,4,0),0)</f>
        <v>0</v>
      </c>
    </row>
    <row r="1268" spans="1:6" x14ac:dyDescent="0.3">
      <c r="A1268" s="208">
        <v>10208</v>
      </c>
      <c r="B1268" s="208" t="s">
        <v>2084</v>
      </c>
      <c r="C1268" s="209" t="s">
        <v>2052</v>
      </c>
      <c r="D1268" s="209" t="s">
        <v>2081</v>
      </c>
      <c r="E1268" s="209" t="s">
        <v>292</v>
      </c>
      <c r="F1268" s="220">
        <f>IFERROR(VLOOKUP(A1268,'R+S'!$G$2:$J$1600,4,0),0)</f>
        <v>0</v>
      </c>
    </row>
    <row r="1269" spans="1:6" x14ac:dyDescent="0.3">
      <c r="A1269" s="208">
        <v>53541</v>
      </c>
      <c r="B1269" s="208" t="s">
        <v>2085</v>
      </c>
      <c r="C1269" s="209" t="s">
        <v>2052</v>
      </c>
      <c r="D1269" s="209" t="s">
        <v>2081</v>
      </c>
      <c r="E1269" s="209" t="s">
        <v>292</v>
      </c>
      <c r="F1269" s="220">
        <f>IFERROR(VLOOKUP(A1269,'R+S'!$G$2:$J$1600,4,0),0)</f>
        <v>1</v>
      </c>
    </row>
    <row r="1270" spans="1:6" x14ac:dyDescent="0.3">
      <c r="A1270" s="208">
        <v>58795</v>
      </c>
      <c r="B1270" s="208" t="s">
        <v>2086</v>
      </c>
      <c r="C1270" s="209" t="s">
        <v>2052</v>
      </c>
      <c r="D1270" s="209" t="s">
        <v>2081</v>
      </c>
      <c r="E1270" s="209" t="s">
        <v>292</v>
      </c>
      <c r="F1270" s="220">
        <f>IFERROR(VLOOKUP(A1270,'R+S'!$G$2:$J$1600,4,0),0)</f>
        <v>0</v>
      </c>
    </row>
    <row r="1271" spans="1:6" x14ac:dyDescent="0.3">
      <c r="A1271" s="208">
        <v>53777</v>
      </c>
      <c r="B1271" s="208" t="s">
        <v>2087</v>
      </c>
      <c r="C1271" s="209" t="s">
        <v>2052</v>
      </c>
      <c r="D1271" s="209" t="s">
        <v>2081</v>
      </c>
      <c r="E1271" s="209" t="s">
        <v>292</v>
      </c>
      <c r="F1271" s="220">
        <f>IFERROR(VLOOKUP(A1271,'R+S'!$G$2:$J$1600,4,0),0)</f>
        <v>0</v>
      </c>
    </row>
    <row r="1272" spans="1:6" x14ac:dyDescent="0.3">
      <c r="A1272" s="208">
        <v>9629</v>
      </c>
      <c r="B1272" s="208" t="s">
        <v>2088</v>
      </c>
      <c r="C1272" s="209" t="s">
        <v>2052</v>
      </c>
      <c r="D1272" s="209" t="s">
        <v>2081</v>
      </c>
      <c r="E1272" s="209" t="s">
        <v>292</v>
      </c>
      <c r="F1272" s="220">
        <f>IFERROR(VLOOKUP(A1272,'R+S'!$G$2:$J$1600,4,0),0)</f>
        <v>0</v>
      </c>
    </row>
    <row r="1273" spans="1:6" x14ac:dyDescent="0.3">
      <c r="A1273" s="208">
        <v>5134</v>
      </c>
      <c r="B1273" s="208" t="s">
        <v>2089</v>
      </c>
      <c r="C1273" s="209" t="s">
        <v>2052</v>
      </c>
      <c r="D1273" s="209" t="s">
        <v>2081</v>
      </c>
      <c r="E1273" s="209" t="s">
        <v>292</v>
      </c>
      <c r="F1273" s="220">
        <f>IFERROR(VLOOKUP(A1273,'R+S'!$G$2:$J$1600,4,0),0)</f>
        <v>0</v>
      </c>
    </row>
    <row r="1274" spans="1:6" x14ac:dyDescent="0.3">
      <c r="A1274" s="208">
        <v>52588</v>
      </c>
      <c r="B1274" s="208" t="s">
        <v>2090</v>
      </c>
      <c r="C1274" s="209" t="s">
        <v>2052</v>
      </c>
      <c r="D1274" s="209" t="s">
        <v>2081</v>
      </c>
      <c r="E1274" s="209" t="s">
        <v>292</v>
      </c>
      <c r="F1274" s="220">
        <f>IFERROR(VLOOKUP(A1274,'R+S'!$G$2:$J$1600,4,0),0)</f>
        <v>0</v>
      </c>
    </row>
    <row r="1275" spans="1:6" x14ac:dyDescent="0.3">
      <c r="A1275" s="208">
        <v>53041</v>
      </c>
      <c r="B1275" s="208" t="s">
        <v>2091</v>
      </c>
      <c r="C1275" s="209" t="s">
        <v>2052</v>
      </c>
      <c r="D1275" s="209" t="s">
        <v>2081</v>
      </c>
      <c r="E1275" s="209" t="s">
        <v>292</v>
      </c>
      <c r="F1275" s="220">
        <f>IFERROR(VLOOKUP(A1275,'R+S'!$G$2:$J$1600,4,0),0)</f>
        <v>0</v>
      </c>
    </row>
    <row r="1276" spans="1:6" x14ac:dyDescent="0.3">
      <c r="A1276" s="208">
        <v>10291</v>
      </c>
      <c r="B1276" s="208" t="s">
        <v>2092</v>
      </c>
      <c r="C1276" s="209" t="s">
        <v>2052</v>
      </c>
      <c r="D1276" s="209" t="s">
        <v>2093</v>
      </c>
      <c r="E1276" s="209" t="s">
        <v>298</v>
      </c>
      <c r="F1276" s="220">
        <f>IFERROR(VLOOKUP(A1276,'R+S'!$G$2:$J$1600,4,0),0)</f>
        <v>0</v>
      </c>
    </row>
    <row r="1277" spans="1:6" x14ac:dyDescent="0.3">
      <c r="A1277" s="208">
        <v>3751</v>
      </c>
      <c r="B1277" s="208" t="s">
        <v>2094</v>
      </c>
      <c r="C1277" s="209" t="s">
        <v>2052</v>
      </c>
      <c r="D1277" s="209" t="s">
        <v>2093</v>
      </c>
      <c r="E1277" s="209" t="s">
        <v>298</v>
      </c>
      <c r="F1277" s="220">
        <f>IFERROR(VLOOKUP(A1277,'R+S'!$G$2:$J$1600,4,0),0)</f>
        <v>0</v>
      </c>
    </row>
    <row r="1278" spans="1:6" x14ac:dyDescent="0.3">
      <c r="A1278" s="208">
        <v>52036</v>
      </c>
      <c r="B1278" s="208" t="s">
        <v>2095</v>
      </c>
      <c r="C1278" s="209" t="s">
        <v>2052</v>
      </c>
      <c r="D1278" s="209" t="s">
        <v>2093</v>
      </c>
      <c r="E1278" s="209" t="s">
        <v>298</v>
      </c>
      <c r="F1278" s="220">
        <f>IFERROR(VLOOKUP(A1278,'R+S'!$G$2:$J$1600,4,0),0)</f>
        <v>1</v>
      </c>
    </row>
    <row r="1279" spans="1:6" x14ac:dyDescent="0.3">
      <c r="A1279" s="208">
        <v>52933</v>
      </c>
      <c r="B1279" s="208" t="s">
        <v>2096</v>
      </c>
      <c r="C1279" s="209" t="s">
        <v>2052</v>
      </c>
      <c r="D1279" s="209" t="s">
        <v>2093</v>
      </c>
      <c r="E1279" s="209" t="s">
        <v>298</v>
      </c>
      <c r="F1279" s="220">
        <f>IFERROR(VLOOKUP(A1279,'R+S'!$G$2:$J$1600,4,0),0)</f>
        <v>0</v>
      </c>
    </row>
    <row r="1280" spans="1:6" x14ac:dyDescent="0.3">
      <c r="A1280" s="208">
        <v>7307</v>
      </c>
      <c r="B1280" s="208" t="s">
        <v>2098</v>
      </c>
      <c r="C1280" s="209" t="s">
        <v>2052</v>
      </c>
      <c r="D1280" s="209" t="s">
        <v>2093</v>
      </c>
      <c r="E1280" s="209" t="s">
        <v>298</v>
      </c>
      <c r="F1280" s="220">
        <f>IFERROR(VLOOKUP(A1280,'R+S'!$G$2:$J$1600,4,0),0)</f>
        <v>0</v>
      </c>
    </row>
    <row r="1281" spans="1:6" x14ac:dyDescent="0.3">
      <c r="A1281" s="208">
        <v>7318</v>
      </c>
      <c r="B1281" s="208" t="s">
        <v>2099</v>
      </c>
      <c r="C1281" s="209" t="s">
        <v>2052</v>
      </c>
      <c r="D1281" s="209" t="s">
        <v>2093</v>
      </c>
      <c r="E1281" s="209" t="s">
        <v>298</v>
      </c>
      <c r="F1281" s="220">
        <f>IFERROR(VLOOKUP(A1281,'R+S'!$G$2:$J$1600,4,0),0)</f>
        <v>0</v>
      </c>
    </row>
    <row r="1282" spans="1:6" x14ac:dyDescent="0.3">
      <c r="A1282" s="208">
        <v>7795</v>
      </c>
      <c r="B1282" s="208" t="s">
        <v>2100</v>
      </c>
      <c r="C1282" s="209" t="s">
        <v>2052</v>
      </c>
      <c r="D1282" s="209" t="s">
        <v>2093</v>
      </c>
      <c r="E1282" s="209" t="s">
        <v>298</v>
      </c>
      <c r="F1282" s="220">
        <f>IFERROR(VLOOKUP(A1282,'R+S'!$G$2:$J$1600,4,0),0)</f>
        <v>0</v>
      </c>
    </row>
    <row r="1283" spans="1:6" x14ac:dyDescent="0.3">
      <c r="A1283" s="208">
        <v>11327</v>
      </c>
      <c r="B1283" s="208" t="s">
        <v>2101</v>
      </c>
      <c r="C1283" s="209" t="s">
        <v>2052</v>
      </c>
      <c r="D1283" s="209" t="s">
        <v>2093</v>
      </c>
      <c r="E1283" s="209" t="s">
        <v>298</v>
      </c>
      <c r="F1283" s="220">
        <f>IFERROR(VLOOKUP(A1283,'R+S'!$G$2:$J$1600,4,0),0)</f>
        <v>0</v>
      </c>
    </row>
    <row r="1284" spans="1:6" x14ac:dyDescent="0.3">
      <c r="A1284" s="208">
        <v>52340</v>
      </c>
      <c r="B1284" s="208" t="s">
        <v>2102</v>
      </c>
      <c r="C1284" s="209" t="s">
        <v>2052</v>
      </c>
      <c r="D1284" s="209" t="s">
        <v>2093</v>
      </c>
      <c r="E1284" s="209" t="s">
        <v>298</v>
      </c>
      <c r="F1284" s="220">
        <f>IFERROR(VLOOKUP(A1284,'R+S'!$G$2:$J$1600,4,0),0)</f>
        <v>0</v>
      </c>
    </row>
    <row r="1285" spans="1:6" x14ac:dyDescent="0.3">
      <c r="A1285" s="208">
        <v>52669</v>
      </c>
      <c r="B1285" s="208" t="s">
        <v>2104</v>
      </c>
      <c r="C1285" s="209" t="s">
        <v>2052</v>
      </c>
      <c r="D1285" s="209" t="s">
        <v>2093</v>
      </c>
      <c r="E1285" s="209" t="s">
        <v>298</v>
      </c>
      <c r="F1285" s="220">
        <f>IFERROR(VLOOKUP(A1285,'R+S'!$G$2:$J$1600,4,0),0)</f>
        <v>0</v>
      </c>
    </row>
    <row r="1286" spans="1:6" x14ac:dyDescent="0.3">
      <c r="A1286" s="208">
        <v>52800</v>
      </c>
      <c r="B1286" s="208" t="s">
        <v>2105</v>
      </c>
      <c r="C1286" s="209" t="s">
        <v>2052</v>
      </c>
      <c r="D1286" s="209" t="s">
        <v>2093</v>
      </c>
      <c r="E1286" s="209" t="s">
        <v>298</v>
      </c>
      <c r="F1286" s="220">
        <f>IFERROR(VLOOKUP(A1286,'R+S'!$G$2:$J$1600,4,0),0)</f>
        <v>0</v>
      </c>
    </row>
    <row r="1287" spans="1:6" x14ac:dyDescent="0.3">
      <c r="A1287" s="208">
        <v>53125</v>
      </c>
      <c r="B1287" s="208" t="s">
        <v>2106</v>
      </c>
      <c r="C1287" s="209" t="s">
        <v>2052</v>
      </c>
      <c r="D1287" s="209" t="s">
        <v>2093</v>
      </c>
      <c r="E1287" s="209" t="s">
        <v>298</v>
      </c>
      <c r="F1287" s="220">
        <f>IFERROR(VLOOKUP(A1287,'R+S'!$G$2:$J$1600,4,0),0)</f>
        <v>1</v>
      </c>
    </row>
    <row r="1288" spans="1:6" x14ac:dyDescent="0.3">
      <c r="A1288" s="208">
        <v>10139</v>
      </c>
      <c r="B1288" s="208" t="s">
        <v>2107</v>
      </c>
      <c r="C1288" s="209" t="s">
        <v>2052</v>
      </c>
      <c r="D1288" s="209" t="s">
        <v>2108</v>
      </c>
      <c r="E1288" s="209" t="s">
        <v>290</v>
      </c>
      <c r="F1288" s="220">
        <f>IFERROR(VLOOKUP(A1288,'R+S'!$G$2:$J$1600,4,0),0)</f>
        <v>0</v>
      </c>
    </row>
    <row r="1289" spans="1:6" x14ac:dyDescent="0.3">
      <c r="A1289" s="208">
        <v>58245</v>
      </c>
      <c r="B1289" s="208" t="s">
        <v>2109</v>
      </c>
      <c r="C1289" s="209" t="s">
        <v>2052</v>
      </c>
      <c r="D1289" s="209" t="s">
        <v>2108</v>
      </c>
      <c r="E1289" s="209" t="s">
        <v>290</v>
      </c>
      <c r="F1289" s="220">
        <f>IFERROR(VLOOKUP(A1289,'R+S'!$G$2:$J$1600,4,0),0)</f>
        <v>0</v>
      </c>
    </row>
    <row r="1290" spans="1:6" x14ac:dyDescent="0.3">
      <c r="A1290" s="208">
        <v>844</v>
      </c>
      <c r="B1290" s="208" t="s">
        <v>2110</v>
      </c>
      <c r="C1290" s="209" t="s">
        <v>2052</v>
      </c>
      <c r="D1290" s="209" t="s">
        <v>2108</v>
      </c>
      <c r="E1290" s="209" t="s">
        <v>290</v>
      </c>
      <c r="F1290" s="220">
        <f>IFERROR(VLOOKUP(A1290,'R+S'!$G$2:$J$1600,4,0),0)</f>
        <v>0</v>
      </c>
    </row>
    <row r="1291" spans="1:6" x14ac:dyDescent="0.3">
      <c r="A1291" s="208">
        <v>1922</v>
      </c>
      <c r="B1291" s="208" t="s">
        <v>2111</v>
      </c>
      <c r="C1291" s="209" t="s">
        <v>2052</v>
      </c>
      <c r="D1291" s="209" t="s">
        <v>2108</v>
      </c>
      <c r="E1291" s="209" t="s">
        <v>290</v>
      </c>
      <c r="F1291" s="220">
        <f>IFERROR(VLOOKUP(A1291,'R+S'!$G$2:$J$1600,4,0),0)</f>
        <v>0</v>
      </c>
    </row>
    <row r="1292" spans="1:6" x14ac:dyDescent="0.3">
      <c r="A1292" s="208">
        <v>52281</v>
      </c>
      <c r="B1292" s="208" t="s">
        <v>2112</v>
      </c>
      <c r="C1292" s="209" t="s">
        <v>2052</v>
      </c>
      <c r="D1292" s="209" t="s">
        <v>2108</v>
      </c>
      <c r="E1292" s="209" t="s">
        <v>290</v>
      </c>
      <c r="F1292" s="220">
        <f>IFERROR(VLOOKUP(A1292,'R+S'!$G$2:$J$1600,4,0),0)</f>
        <v>0</v>
      </c>
    </row>
    <row r="1293" spans="1:6" x14ac:dyDescent="0.3">
      <c r="A1293" s="208">
        <v>10016</v>
      </c>
      <c r="B1293" s="208" t="s">
        <v>2113</v>
      </c>
      <c r="C1293" s="209" t="s">
        <v>2052</v>
      </c>
      <c r="D1293" s="209" t="s">
        <v>2108</v>
      </c>
      <c r="E1293" s="209" t="s">
        <v>290</v>
      </c>
      <c r="F1293" s="220">
        <f>IFERROR(VLOOKUP(A1293,'R+S'!$G$2:$J$1600,4,0),0)</f>
        <v>0</v>
      </c>
    </row>
    <row r="1294" spans="1:6" x14ac:dyDescent="0.3">
      <c r="A1294" s="208">
        <v>1690</v>
      </c>
      <c r="B1294" s="208" t="s">
        <v>2114</v>
      </c>
      <c r="C1294" s="209" t="s">
        <v>2052</v>
      </c>
      <c r="D1294" s="209" t="s">
        <v>2108</v>
      </c>
      <c r="E1294" s="209" t="s">
        <v>290</v>
      </c>
      <c r="F1294" s="220">
        <f>IFERROR(VLOOKUP(A1294,'R+S'!$G$2:$J$1600,4,0),0)</f>
        <v>0</v>
      </c>
    </row>
    <row r="1295" spans="1:6" x14ac:dyDescent="0.3">
      <c r="A1295" s="208">
        <v>10003</v>
      </c>
      <c r="B1295" s="208" t="s">
        <v>2115</v>
      </c>
      <c r="C1295" s="209" t="s">
        <v>2052</v>
      </c>
      <c r="D1295" s="209" t="s">
        <v>2108</v>
      </c>
      <c r="E1295" s="209" t="s">
        <v>290</v>
      </c>
      <c r="F1295" s="220">
        <f>IFERROR(VLOOKUP(A1295,'R+S'!$G$2:$J$1600,4,0),0)</f>
        <v>0</v>
      </c>
    </row>
    <row r="1296" spans="1:6" x14ac:dyDescent="0.3">
      <c r="A1296" s="208">
        <v>10738</v>
      </c>
      <c r="B1296" s="208" t="s">
        <v>2116</v>
      </c>
      <c r="C1296" s="209" t="s">
        <v>2052</v>
      </c>
      <c r="D1296" s="209" t="s">
        <v>2108</v>
      </c>
      <c r="E1296" s="209" t="s">
        <v>290</v>
      </c>
      <c r="F1296" s="220">
        <f>IFERROR(VLOOKUP(A1296,'R+S'!$G$2:$J$1600,4,0),0)</f>
        <v>0</v>
      </c>
    </row>
    <row r="1297" spans="1:6" x14ac:dyDescent="0.3">
      <c r="A1297" s="208">
        <v>133</v>
      </c>
      <c r="B1297" s="208" t="s">
        <v>2117</v>
      </c>
      <c r="C1297" s="209" t="s">
        <v>2052</v>
      </c>
      <c r="D1297" s="209" t="s">
        <v>2108</v>
      </c>
      <c r="E1297" s="209" t="s">
        <v>290</v>
      </c>
      <c r="F1297" s="220">
        <f>IFERROR(VLOOKUP(A1297,'R+S'!$G$2:$J$1600,4,0),0)</f>
        <v>0</v>
      </c>
    </row>
    <row r="1298" spans="1:6" x14ac:dyDescent="0.3">
      <c r="A1298" s="208">
        <v>606</v>
      </c>
      <c r="B1298" s="208" t="s">
        <v>2118</v>
      </c>
      <c r="C1298" s="209" t="s">
        <v>2052</v>
      </c>
      <c r="D1298" s="209" t="s">
        <v>2108</v>
      </c>
      <c r="E1298" s="209" t="s">
        <v>290</v>
      </c>
      <c r="F1298" s="220">
        <f>IFERROR(VLOOKUP(A1298,'R+S'!$G$2:$J$1600,4,0),0)</f>
        <v>0</v>
      </c>
    </row>
    <row r="1299" spans="1:6" x14ac:dyDescent="0.3">
      <c r="A1299" s="208">
        <v>10746</v>
      </c>
      <c r="B1299" s="208" t="s">
        <v>2119</v>
      </c>
      <c r="C1299" s="209" t="s">
        <v>2052</v>
      </c>
      <c r="D1299" s="209" t="s">
        <v>2108</v>
      </c>
      <c r="E1299" s="209" t="s">
        <v>290</v>
      </c>
      <c r="F1299" s="220">
        <f>IFERROR(VLOOKUP(A1299,'R+S'!$G$2:$J$1600,4,0),0)</f>
        <v>0</v>
      </c>
    </row>
    <row r="1300" spans="1:6" x14ac:dyDescent="0.3">
      <c r="A1300" s="208">
        <v>173</v>
      </c>
      <c r="B1300" s="208" t="s">
        <v>2120</v>
      </c>
      <c r="C1300" s="209" t="s">
        <v>2052</v>
      </c>
      <c r="D1300" s="209" t="s">
        <v>2108</v>
      </c>
      <c r="E1300" s="209" t="s">
        <v>290</v>
      </c>
      <c r="F1300" s="220">
        <f>IFERROR(VLOOKUP(A1300,'R+S'!$G$2:$J$1600,4,0),0)</f>
        <v>0</v>
      </c>
    </row>
    <row r="1301" spans="1:6" x14ac:dyDescent="0.3">
      <c r="A1301" s="208">
        <v>5446</v>
      </c>
      <c r="B1301" s="208" t="s">
        <v>2121</v>
      </c>
      <c r="C1301" s="209" t="s">
        <v>2052</v>
      </c>
      <c r="D1301" s="209" t="s">
        <v>2108</v>
      </c>
      <c r="E1301" s="209" t="s">
        <v>290</v>
      </c>
      <c r="F1301" s="220">
        <f>IFERROR(VLOOKUP(A1301,'R+S'!$G$2:$J$1600,4,0),0)</f>
        <v>0</v>
      </c>
    </row>
    <row r="1302" spans="1:6" x14ac:dyDescent="0.3">
      <c r="A1302" s="208">
        <v>5670</v>
      </c>
      <c r="B1302" s="208" t="s">
        <v>2122</v>
      </c>
      <c r="C1302" s="209" t="s">
        <v>2052</v>
      </c>
      <c r="D1302" s="209" t="s">
        <v>2108</v>
      </c>
      <c r="E1302" s="209" t="s">
        <v>290</v>
      </c>
      <c r="F1302" s="220">
        <f>IFERROR(VLOOKUP(A1302,'R+S'!$G$2:$J$1600,4,0),0)</f>
        <v>0</v>
      </c>
    </row>
    <row r="1303" spans="1:6" x14ac:dyDescent="0.3">
      <c r="A1303" s="208">
        <v>4790</v>
      </c>
      <c r="B1303" s="208" t="s">
        <v>2125</v>
      </c>
      <c r="C1303" s="209" t="s">
        <v>2052</v>
      </c>
      <c r="D1303" s="209" t="s">
        <v>2124</v>
      </c>
      <c r="E1303" s="209" t="s">
        <v>296</v>
      </c>
      <c r="F1303" s="220">
        <f>IFERROR(VLOOKUP(A1303,'R+S'!$G$2:$J$1600,4,0),0)</f>
        <v>0</v>
      </c>
    </row>
    <row r="1304" spans="1:6" x14ac:dyDescent="0.3">
      <c r="A1304" s="208">
        <v>40338</v>
      </c>
      <c r="B1304" s="208" t="s">
        <v>2126</v>
      </c>
      <c r="C1304" s="209" t="s">
        <v>2052</v>
      </c>
      <c r="D1304" s="209" t="s">
        <v>2124</v>
      </c>
      <c r="E1304" s="209" t="s">
        <v>296</v>
      </c>
      <c r="F1304" s="220">
        <f>IFERROR(VLOOKUP(A1304,'R+S'!$G$2:$J$1600,4,0),0)</f>
        <v>0</v>
      </c>
    </row>
    <row r="1305" spans="1:6" x14ac:dyDescent="0.3">
      <c r="A1305" s="208">
        <v>52539</v>
      </c>
      <c r="B1305" s="208" t="s">
        <v>2127</v>
      </c>
      <c r="C1305" s="209" t="s">
        <v>2052</v>
      </c>
      <c r="D1305" s="209" t="s">
        <v>2124</v>
      </c>
      <c r="E1305" s="209" t="s">
        <v>296</v>
      </c>
      <c r="F1305" s="220">
        <f>IFERROR(VLOOKUP(A1305,'R+S'!$G$2:$J$1600,4,0),0)</f>
        <v>0</v>
      </c>
    </row>
    <row r="1306" spans="1:6" x14ac:dyDescent="0.3">
      <c r="A1306" s="208">
        <v>53712</v>
      </c>
      <c r="B1306" s="208" t="s">
        <v>2128</v>
      </c>
      <c r="C1306" s="209" t="s">
        <v>2052</v>
      </c>
      <c r="D1306" s="209" t="s">
        <v>2124</v>
      </c>
      <c r="E1306" s="209" t="s">
        <v>296</v>
      </c>
      <c r="F1306" s="220">
        <f>IFERROR(VLOOKUP(A1306,'R+S'!$G$2:$J$1600,4,0),0)</f>
        <v>0</v>
      </c>
    </row>
    <row r="1307" spans="1:6" x14ac:dyDescent="0.3">
      <c r="A1307" s="208">
        <v>11610</v>
      </c>
      <c r="B1307" s="208" t="s">
        <v>2130</v>
      </c>
      <c r="C1307" s="209" t="s">
        <v>2052</v>
      </c>
      <c r="D1307" s="209" t="s">
        <v>2124</v>
      </c>
      <c r="E1307" s="209" t="s">
        <v>296</v>
      </c>
      <c r="F1307" s="220">
        <f>IFERROR(VLOOKUP(A1307,'R+S'!$G$2:$J$1600,4,0),0)</f>
        <v>0</v>
      </c>
    </row>
    <row r="1308" spans="1:6" x14ac:dyDescent="0.3">
      <c r="A1308" s="208">
        <v>4323</v>
      </c>
      <c r="B1308" s="208" t="s">
        <v>2131</v>
      </c>
      <c r="C1308" s="209" t="s">
        <v>2052</v>
      </c>
      <c r="D1308" s="209" t="s">
        <v>2124</v>
      </c>
      <c r="E1308" s="209" t="s">
        <v>296</v>
      </c>
      <c r="F1308" s="220">
        <f>IFERROR(VLOOKUP(A1308,'R+S'!$G$2:$J$1600,4,0),0)</f>
        <v>0</v>
      </c>
    </row>
    <row r="1309" spans="1:6" x14ac:dyDescent="0.3">
      <c r="A1309" s="208">
        <v>54202</v>
      </c>
      <c r="B1309" s="208" t="s">
        <v>2133</v>
      </c>
      <c r="C1309" s="209" t="s">
        <v>2052</v>
      </c>
      <c r="D1309" s="209" t="s">
        <v>2124</v>
      </c>
      <c r="E1309" s="209" t="s">
        <v>296</v>
      </c>
      <c r="F1309" s="220">
        <f>IFERROR(VLOOKUP(A1309,'R+S'!$G$2:$J$1600,4,0),0)</f>
        <v>0</v>
      </c>
    </row>
    <row r="1310" spans="1:6" x14ac:dyDescent="0.3">
      <c r="A1310" s="208">
        <v>54203</v>
      </c>
      <c r="B1310" s="208" t="s">
        <v>2134</v>
      </c>
      <c r="C1310" s="209" t="s">
        <v>2052</v>
      </c>
      <c r="D1310" s="209" t="s">
        <v>2124</v>
      </c>
      <c r="E1310" s="209" t="s">
        <v>296</v>
      </c>
      <c r="F1310" s="220">
        <f>IFERROR(VLOOKUP(A1310,'R+S'!$G$2:$J$1600,4,0),0)</f>
        <v>0</v>
      </c>
    </row>
    <row r="1311" spans="1:6" x14ac:dyDescent="0.3">
      <c r="A1311" s="208">
        <v>54204</v>
      </c>
      <c r="B1311" s="208" t="s">
        <v>2135</v>
      </c>
      <c r="C1311" s="209" t="s">
        <v>2052</v>
      </c>
      <c r="D1311" s="209" t="s">
        <v>2124</v>
      </c>
      <c r="E1311" s="209" t="s">
        <v>296</v>
      </c>
      <c r="F1311" s="220">
        <f>IFERROR(VLOOKUP(A1311,'R+S'!$G$2:$J$1600,4,0),0)</f>
        <v>0</v>
      </c>
    </row>
    <row r="1312" spans="1:6" x14ac:dyDescent="0.3">
      <c r="A1312" s="208">
        <v>651</v>
      </c>
      <c r="B1312" s="208" t="s">
        <v>2136</v>
      </c>
      <c r="C1312" s="209" t="s">
        <v>2052</v>
      </c>
      <c r="D1312" s="209" t="s">
        <v>2124</v>
      </c>
      <c r="E1312" s="209" t="s">
        <v>296</v>
      </c>
      <c r="F1312" s="220">
        <f>IFERROR(VLOOKUP(A1312,'R+S'!$G$2:$J$1600,4,0),0)</f>
        <v>0</v>
      </c>
    </row>
    <row r="1313" spans="1:6" x14ac:dyDescent="0.3">
      <c r="A1313" s="208">
        <v>11576</v>
      </c>
      <c r="B1313" s="208" t="s">
        <v>2137</v>
      </c>
      <c r="C1313" s="209" t="s">
        <v>2052</v>
      </c>
      <c r="D1313" s="209" t="s">
        <v>2138</v>
      </c>
      <c r="E1313" s="209" t="s">
        <v>287</v>
      </c>
      <c r="F1313" s="220">
        <f>IFERROR(VLOOKUP(A1313,'R+S'!$G$2:$J$1600,4,0),0)</f>
        <v>0</v>
      </c>
    </row>
    <row r="1314" spans="1:6" x14ac:dyDescent="0.3">
      <c r="A1314" s="208">
        <v>177</v>
      </c>
      <c r="B1314" s="208" t="s">
        <v>2139</v>
      </c>
      <c r="C1314" s="209" t="s">
        <v>2052</v>
      </c>
      <c r="D1314" s="209" t="s">
        <v>2138</v>
      </c>
      <c r="E1314" s="209" t="s">
        <v>287</v>
      </c>
      <c r="F1314" s="220">
        <f>IFERROR(VLOOKUP(A1314,'R+S'!$G$2:$J$1600,4,0),0)</f>
        <v>0</v>
      </c>
    </row>
    <row r="1315" spans="1:6" x14ac:dyDescent="0.3">
      <c r="A1315" s="208">
        <v>53216</v>
      </c>
      <c r="B1315" s="208" t="s">
        <v>2140</v>
      </c>
      <c r="C1315" s="209" t="s">
        <v>2052</v>
      </c>
      <c r="D1315" s="209" t="s">
        <v>2138</v>
      </c>
      <c r="E1315" s="209" t="s">
        <v>287</v>
      </c>
      <c r="F1315" s="220">
        <f>IFERROR(VLOOKUP(A1315,'R+S'!$G$2:$J$1600,4,0),0)</f>
        <v>0</v>
      </c>
    </row>
    <row r="1316" spans="1:6" x14ac:dyDescent="0.3">
      <c r="A1316" s="208">
        <v>53455</v>
      </c>
      <c r="B1316" s="208" t="s">
        <v>2141</v>
      </c>
      <c r="C1316" s="209" t="s">
        <v>2052</v>
      </c>
      <c r="D1316" s="209" t="s">
        <v>2138</v>
      </c>
      <c r="E1316" s="209" t="s">
        <v>287</v>
      </c>
      <c r="F1316" s="220">
        <f>IFERROR(VLOOKUP(A1316,'R+S'!$G$2:$J$1600,4,0),0)</f>
        <v>0</v>
      </c>
    </row>
    <row r="1317" spans="1:6" x14ac:dyDescent="0.3">
      <c r="A1317" s="208">
        <v>53456</v>
      </c>
      <c r="B1317" s="208" t="s">
        <v>2142</v>
      </c>
      <c r="C1317" s="209" t="s">
        <v>2052</v>
      </c>
      <c r="D1317" s="209" t="s">
        <v>2138</v>
      </c>
      <c r="E1317" s="209" t="s">
        <v>287</v>
      </c>
      <c r="F1317" s="220">
        <f>IFERROR(VLOOKUP(A1317,'R+S'!$G$2:$J$1600,4,0),0)</f>
        <v>0</v>
      </c>
    </row>
    <row r="1318" spans="1:6" x14ac:dyDescent="0.3">
      <c r="A1318" s="208">
        <v>53864</v>
      </c>
      <c r="B1318" s="208" t="s">
        <v>2143</v>
      </c>
      <c r="C1318" s="209" t="s">
        <v>2052</v>
      </c>
      <c r="D1318" s="209" t="s">
        <v>2138</v>
      </c>
      <c r="E1318" s="209" t="s">
        <v>287</v>
      </c>
      <c r="F1318" s="220">
        <f>IFERROR(VLOOKUP(A1318,'R+S'!$G$2:$J$1600,4,0),0)</f>
        <v>0</v>
      </c>
    </row>
    <row r="1319" spans="1:6" x14ac:dyDescent="0.3">
      <c r="A1319" s="208">
        <v>54144</v>
      </c>
      <c r="B1319" s="208" t="s">
        <v>2144</v>
      </c>
      <c r="C1319" s="209" t="s">
        <v>2052</v>
      </c>
      <c r="D1319" s="209" t="s">
        <v>2138</v>
      </c>
      <c r="E1319" s="209" t="s">
        <v>287</v>
      </c>
      <c r="F1319" s="220">
        <f>IFERROR(VLOOKUP(A1319,'R+S'!$G$2:$J$1600,4,0),0)</f>
        <v>0</v>
      </c>
    </row>
    <row r="1320" spans="1:6" x14ac:dyDescent="0.3">
      <c r="A1320" s="208">
        <v>5479</v>
      </c>
      <c r="B1320" s="208" t="s">
        <v>2145</v>
      </c>
      <c r="C1320" s="209" t="s">
        <v>2052</v>
      </c>
      <c r="D1320" s="209" t="s">
        <v>2138</v>
      </c>
      <c r="E1320" s="209" t="s">
        <v>287</v>
      </c>
      <c r="F1320" s="220">
        <f>IFERROR(VLOOKUP(A1320,'R+S'!$G$2:$J$1600,4,0),0)</f>
        <v>0</v>
      </c>
    </row>
    <row r="1321" spans="1:6" x14ac:dyDescent="0.3">
      <c r="A1321" s="208">
        <v>53688</v>
      </c>
      <c r="B1321" s="208" t="s">
        <v>2147</v>
      </c>
      <c r="C1321" s="209" t="s">
        <v>2052</v>
      </c>
      <c r="D1321" s="209" t="s">
        <v>2148</v>
      </c>
      <c r="E1321" s="209" t="s">
        <v>294</v>
      </c>
      <c r="F1321" s="220">
        <f>IFERROR(VLOOKUP(A1321,'R+S'!$G$2:$J$1600,4,0),0)</f>
        <v>0</v>
      </c>
    </row>
    <row r="1322" spans="1:6" x14ac:dyDescent="0.3">
      <c r="A1322" s="208">
        <v>54153</v>
      </c>
      <c r="B1322" s="208" t="s">
        <v>2149</v>
      </c>
      <c r="C1322" s="209" t="s">
        <v>2052</v>
      </c>
      <c r="D1322" s="209" t="s">
        <v>2148</v>
      </c>
      <c r="E1322" s="209" t="s">
        <v>294</v>
      </c>
      <c r="F1322" s="220">
        <f>IFERROR(VLOOKUP(A1322,'R+S'!$G$2:$J$1600,4,0),0)</f>
        <v>0</v>
      </c>
    </row>
    <row r="1323" spans="1:6" x14ac:dyDescent="0.3">
      <c r="A1323" s="208">
        <v>6400</v>
      </c>
      <c r="B1323" s="208" t="s">
        <v>2151</v>
      </c>
      <c r="C1323" s="209" t="s">
        <v>2052</v>
      </c>
      <c r="D1323" s="209" t="s">
        <v>2148</v>
      </c>
      <c r="E1323" s="209" t="s">
        <v>294</v>
      </c>
      <c r="F1323" s="220">
        <f>IFERROR(VLOOKUP(A1323,'R+S'!$G$2:$J$1600,4,0),0)</f>
        <v>0</v>
      </c>
    </row>
    <row r="1324" spans="1:6" x14ac:dyDescent="0.3">
      <c r="A1324" s="208">
        <v>940</v>
      </c>
      <c r="B1324" s="208" t="s">
        <v>2152</v>
      </c>
      <c r="C1324" s="209" t="s">
        <v>2052</v>
      </c>
      <c r="D1324" s="209" t="s">
        <v>2148</v>
      </c>
      <c r="E1324" s="209" t="s">
        <v>294</v>
      </c>
      <c r="F1324" s="220">
        <f>IFERROR(VLOOKUP(A1324,'R+S'!$G$2:$J$1600,4,0),0)</f>
        <v>0</v>
      </c>
    </row>
    <row r="1325" spans="1:6" x14ac:dyDescent="0.3">
      <c r="A1325" s="208">
        <v>2883</v>
      </c>
      <c r="B1325" s="208" t="s">
        <v>2153</v>
      </c>
      <c r="C1325" s="209" t="s">
        <v>2052</v>
      </c>
      <c r="D1325" s="209" t="s">
        <v>2148</v>
      </c>
      <c r="E1325" s="209" t="s">
        <v>294</v>
      </c>
      <c r="F1325" s="220">
        <f>IFERROR(VLOOKUP(A1325,'R+S'!$G$2:$J$1600,4,0),0)</f>
        <v>0</v>
      </c>
    </row>
    <row r="1326" spans="1:6" x14ac:dyDescent="0.3">
      <c r="A1326" s="208">
        <v>52183</v>
      </c>
      <c r="B1326" s="208" t="s">
        <v>2154</v>
      </c>
      <c r="C1326" s="209" t="s">
        <v>2052</v>
      </c>
      <c r="D1326" s="209" t="s">
        <v>2148</v>
      </c>
      <c r="E1326" s="209" t="s">
        <v>294</v>
      </c>
      <c r="F1326" s="220">
        <f>IFERROR(VLOOKUP(A1326,'R+S'!$G$2:$J$1600,4,0),0)</f>
        <v>0</v>
      </c>
    </row>
    <row r="1327" spans="1:6" x14ac:dyDescent="0.3">
      <c r="A1327" s="208">
        <v>52322</v>
      </c>
      <c r="B1327" s="208" t="s">
        <v>2155</v>
      </c>
      <c r="C1327" s="209" t="s">
        <v>2052</v>
      </c>
      <c r="D1327" s="209" t="s">
        <v>2148</v>
      </c>
      <c r="E1327" s="209" t="s">
        <v>294</v>
      </c>
      <c r="F1327" s="220">
        <f>IFERROR(VLOOKUP(A1327,'R+S'!$G$2:$J$1600,4,0),0)</f>
        <v>0</v>
      </c>
    </row>
    <row r="1328" spans="1:6" x14ac:dyDescent="0.3">
      <c r="A1328" s="208">
        <v>54052</v>
      </c>
      <c r="B1328" s="208" t="s">
        <v>2156</v>
      </c>
      <c r="C1328" s="209" t="s">
        <v>2052</v>
      </c>
      <c r="D1328" s="209" t="s">
        <v>2148</v>
      </c>
      <c r="E1328" s="209" t="s">
        <v>294</v>
      </c>
      <c r="F1328" s="220">
        <f>IFERROR(VLOOKUP(A1328,'R+S'!$G$2:$J$1600,4,0),0)</f>
        <v>0</v>
      </c>
    </row>
    <row r="1329" spans="1:6" x14ac:dyDescent="0.3">
      <c r="A1329" s="208">
        <v>58592</v>
      </c>
      <c r="B1329" s="208" t="s">
        <v>2157</v>
      </c>
      <c r="C1329" s="209" t="s">
        <v>2052</v>
      </c>
      <c r="D1329" s="209" t="s">
        <v>2148</v>
      </c>
      <c r="E1329" s="209" t="s">
        <v>294</v>
      </c>
      <c r="F1329" s="220">
        <f>IFERROR(VLOOKUP(A1329,'R+S'!$G$2:$J$1600,4,0),0)</f>
        <v>0</v>
      </c>
    </row>
    <row r="1330" spans="1:6" x14ac:dyDescent="0.3">
      <c r="A1330" s="208">
        <v>6397</v>
      </c>
      <c r="B1330" s="208" t="s">
        <v>2158</v>
      </c>
      <c r="C1330" s="209" t="s">
        <v>2052</v>
      </c>
      <c r="D1330" s="209" t="s">
        <v>2148</v>
      </c>
      <c r="E1330" s="209" t="s">
        <v>294</v>
      </c>
      <c r="F1330" s="220">
        <f>IFERROR(VLOOKUP(A1330,'R+S'!$G$2:$J$1600,4,0),0)</f>
        <v>0</v>
      </c>
    </row>
    <row r="1331" spans="1:6" x14ac:dyDescent="0.3">
      <c r="A1331" s="208">
        <v>6952</v>
      </c>
      <c r="B1331" s="208" t="s">
        <v>2159</v>
      </c>
      <c r="C1331" s="209" t="s">
        <v>2052</v>
      </c>
      <c r="D1331" s="209" t="s">
        <v>2148</v>
      </c>
      <c r="E1331" s="209" t="s">
        <v>294</v>
      </c>
      <c r="F1331" s="220">
        <f>IFERROR(VLOOKUP(A1331,'R+S'!$G$2:$J$1600,4,0),0)</f>
        <v>0</v>
      </c>
    </row>
    <row r="1332" spans="1:6" x14ac:dyDescent="0.3">
      <c r="A1332" s="208">
        <v>2332</v>
      </c>
      <c r="B1332" s="208" t="s">
        <v>2160</v>
      </c>
      <c r="C1332" s="209" t="s">
        <v>2052</v>
      </c>
      <c r="D1332" s="209" t="s">
        <v>2161</v>
      </c>
      <c r="E1332" s="209" t="s">
        <v>293</v>
      </c>
      <c r="F1332" s="220">
        <f>IFERROR(VLOOKUP(A1332,'R+S'!$G$2:$J$1600,4,0),0)</f>
        <v>0</v>
      </c>
    </row>
    <row r="1333" spans="1:6" x14ac:dyDescent="0.3">
      <c r="A1333" s="208">
        <v>2503</v>
      </c>
      <c r="B1333" s="208" t="s">
        <v>2162</v>
      </c>
      <c r="C1333" s="209" t="s">
        <v>2052</v>
      </c>
      <c r="D1333" s="209" t="s">
        <v>2161</v>
      </c>
      <c r="E1333" s="209" t="s">
        <v>293</v>
      </c>
      <c r="F1333" s="220">
        <f>IFERROR(VLOOKUP(A1333,'R+S'!$G$2:$J$1600,4,0),0)</f>
        <v>0</v>
      </c>
    </row>
    <row r="1334" spans="1:6" x14ac:dyDescent="0.3">
      <c r="A1334" s="208">
        <v>2771</v>
      </c>
      <c r="B1334" s="208" t="s">
        <v>2163</v>
      </c>
      <c r="C1334" s="209" t="s">
        <v>2052</v>
      </c>
      <c r="D1334" s="209" t="s">
        <v>2161</v>
      </c>
      <c r="E1334" s="209" t="s">
        <v>293</v>
      </c>
      <c r="F1334" s="220">
        <f>IFERROR(VLOOKUP(A1334,'R+S'!$G$2:$J$1600,4,0),0)</f>
        <v>0</v>
      </c>
    </row>
    <row r="1335" spans="1:6" x14ac:dyDescent="0.3">
      <c r="A1335" s="208">
        <v>2986</v>
      </c>
      <c r="B1335" s="208" t="s">
        <v>2165</v>
      </c>
      <c r="C1335" s="209" t="s">
        <v>2052</v>
      </c>
      <c r="D1335" s="209" t="s">
        <v>2161</v>
      </c>
      <c r="E1335" s="209" t="s">
        <v>293</v>
      </c>
      <c r="F1335" s="220">
        <f>IFERROR(VLOOKUP(A1335,'R+S'!$G$2:$J$1600,4,0),0)</f>
        <v>0</v>
      </c>
    </row>
    <row r="1336" spans="1:6" x14ac:dyDescent="0.3">
      <c r="A1336" s="208">
        <v>11400</v>
      </c>
      <c r="B1336" s="208" t="s">
        <v>2166</v>
      </c>
      <c r="C1336" s="209" t="s">
        <v>2052</v>
      </c>
      <c r="D1336" s="209" t="s">
        <v>2161</v>
      </c>
      <c r="E1336" s="209" t="s">
        <v>293</v>
      </c>
      <c r="F1336" s="220">
        <f>IFERROR(VLOOKUP(A1336,'R+S'!$G$2:$J$1600,4,0),0)</f>
        <v>0</v>
      </c>
    </row>
    <row r="1337" spans="1:6" x14ac:dyDescent="0.3">
      <c r="A1337" s="208">
        <v>2951</v>
      </c>
      <c r="B1337" s="208" t="s">
        <v>2167</v>
      </c>
      <c r="C1337" s="209" t="s">
        <v>2052</v>
      </c>
      <c r="D1337" s="209" t="s">
        <v>2161</v>
      </c>
      <c r="E1337" s="209" t="s">
        <v>293</v>
      </c>
      <c r="F1337" s="220">
        <f>IFERROR(VLOOKUP(A1337,'R+S'!$G$2:$J$1600,4,0),0)</f>
        <v>2</v>
      </c>
    </row>
    <row r="1338" spans="1:6" x14ac:dyDescent="0.3">
      <c r="A1338" s="208">
        <v>53922</v>
      </c>
      <c r="B1338" s="208" t="s">
        <v>2168</v>
      </c>
      <c r="C1338" s="209" t="s">
        <v>2052</v>
      </c>
      <c r="D1338" s="209" t="s">
        <v>2161</v>
      </c>
      <c r="E1338" s="209" t="s">
        <v>293</v>
      </c>
      <c r="F1338" s="220">
        <f>IFERROR(VLOOKUP(A1338,'R+S'!$G$2:$J$1600,4,0),0)</f>
        <v>0</v>
      </c>
    </row>
    <row r="1339" spans="1:6" x14ac:dyDescent="0.3">
      <c r="A1339" s="208">
        <v>7351</v>
      </c>
      <c r="B1339" s="208" t="s">
        <v>2169</v>
      </c>
      <c r="C1339" s="209" t="s">
        <v>2052</v>
      </c>
      <c r="D1339" s="209" t="s">
        <v>2161</v>
      </c>
      <c r="E1339" s="209" t="s">
        <v>293</v>
      </c>
      <c r="F1339" s="220">
        <f>IFERROR(VLOOKUP(A1339,'R+S'!$G$2:$J$1600,4,0),0)</f>
        <v>0</v>
      </c>
    </row>
    <row r="1340" spans="1:6" x14ac:dyDescent="0.3">
      <c r="A1340" s="208">
        <v>54234</v>
      </c>
      <c r="B1340" s="208" t="s">
        <v>2170</v>
      </c>
      <c r="C1340" s="209" t="s">
        <v>2052</v>
      </c>
      <c r="D1340" s="209" t="s">
        <v>2161</v>
      </c>
      <c r="E1340" s="209" t="s">
        <v>293</v>
      </c>
      <c r="F1340" s="220">
        <f>IFERROR(VLOOKUP(A1340,'R+S'!$G$2:$J$1600,4,0),0)</f>
        <v>1</v>
      </c>
    </row>
    <row r="1341" spans="1:6" x14ac:dyDescent="0.3">
      <c r="A1341" s="208">
        <v>54235</v>
      </c>
      <c r="B1341" s="208" t="s">
        <v>2171</v>
      </c>
      <c r="C1341" s="209" t="s">
        <v>2052</v>
      </c>
      <c r="D1341" s="209" t="s">
        <v>2161</v>
      </c>
      <c r="E1341" s="209" t="s">
        <v>293</v>
      </c>
      <c r="F1341" s="220">
        <f>IFERROR(VLOOKUP(A1341,'R+S'!$G$2:$J$1600,4,0),0)</f>
        <v>0</v>
      </c>
    </row>
    <row r="1342" spans="1:6" x14ac:dyDescent="0.3">
      <c r="A1342" s="208">
        <v>3930</v>
      </c>
      <c r="B1342" s="208" t="s">
        <v>2172</v>
      </c>
      <c r="C1342" s="209" t="s">
        <v>2052</v>
      </c>
      <c r="D1342" s="209" t="s">
        <v>2173</v>
      </c>
      <c r="E1342" s="209" t="s">
        <v>558</v>
      </c>
      <c r="F1342" s="220">
        <f>IFERROR(VLOOKUP(A1342,'R+S'!$G$2:$J$1600,4,0),0)</f>
        <v>0</v>
      </c>
    </row>
    <row r="1343" spans="1:6" x14ac:dyDescent="0.3">
      <c r="A1343" s="208">
        <v>42404</v>
      </c>
      <c r="B1343" s="208" t="s">
        <v>2174</v>
      </c>
      <c r="C1343" s="209" t="s">
        <v>2052</v>
      </c>
      <c r="D1343" s="209" t="s">
        <v>2173</v>
      </c>
      <c r="E1343" s="209" t="s">
        <v>558</v>
      </c>
      <c r="F1343" s="220">
        <f>IFERROR(VLOOKUP(A1343,'R+S'!$G$2:$J$1600,4,0),0)</f>
        <v>0</v>
      </c>
    </row>
    <row r="1344" spans="1:6" x14ac:dyDescent="0.3">
      <c r="A1344" s="208">
        <v>4584</v>
      </c>
      <c r="B1344" s="208" t="s">
        <v>2175</v>
      </c>
      <c r="C1344" s="209" t="s">
        <v>2052</v>
      </c>
      <c r="D1344" s="209" t="s">
        <v>2173</v>
      </c>
      <c r="E1344" s="209" t="s">
        <v>558</v>
      </c>
      <c r="F1344" s="220">
        <f>IFERROR(VLOOKUP(A1344,'R+S'!$G$2:$J$1600,4,0),0)</f>
        <v>0</v>
      </c>
    </row>
    <row r="1345" spans="1:6" x14ac:dyDescent="0.3">
      <c r="A1345" s="208">
        <v>53217</v>
      </c>
      <c r="B1345" s="208" t="s">
        <v>2176</v>
      </c>
      <c r="C1345" s="209" t="s">
        <v>2052</v>
      </c>
      <c r="D1345" s="209" t="s">
        <v>2173</v>
      </c>
      <c r="E1345" s="209" t="s">
        <v>558</v>
      </c>
      <c r="F1345" s="220">
        <f>IFERROR(VLOOKUP(A1345,'R+S'!$G$2:$J$1600,4,0),0)</f>
        <v>0</v>
      </c>
    </row>
    <row r="1346" spans="1:6" x14ac:dyDescent="0.3">
      <c r="A1346" s="208">
        <v>4581</v>
      </c>
      <c r="B1346" s="208" t="s">
        <v>2177</v>
      </c>
      <c r="C1346" s="209" t="s">
        <v>2052</v>
      </c>
      <c r="D1346" s="209" t="s">
        <v>2173</v>
      </c>
      <c r="E1346" s="209" t="s">
        <v>558</v>
      </c>
      <c r="F1346" s="220">
        <f>IFERROR(VLOOKUP(A1346,'R+S'!$G$2:$J$1600,4,0),0)</f>
        <v>0</v>
      </c>
    </row>
    <row r="1347" spans="1:6" x14ac:dyDescent="0.3">
      <c r="A1347" s="208">
        <v>53651</v>
      </c>
      <c r="B1347" s="208" t="s">
        <v>2178</v>
      </c>
      <c r="C1347" s="209" t="s">
        <v>2052</v>
      </c>
      <c r="D1347" s="209" t="s">
        <v>2173</v>
      </c>
      <c r="E1347" s="209" t="s">
        <v>558</v>
      </c>
      <c r="F1347" s="220">
        <f>IFERROR(VLOOKUP(A1347,'R+S'!$G$2:$J$1600,4,0),0)</f>
        <v>0</v>
      </c>
    </row>
    <row r="1348" spans="1:6" x14ac:dyDescent="0.3">
      <c r="A1348" s="208">
        <v>53934</v>
      </c>
      <c r="B1348" s="208" t="s">
        <v>2179</v>
      </c>
      <c r="C1348" s="209" t="s">
        <v>2052</v>
      </c>
      <c r="D1348" s="209" t="s">
        <v>2173</v>
      </c>
      <c r="E1348" s="209" t="s">
        <v>558</v>
      </c>
      <c r="F1348" s="220">
        <f>IFERROR(VLOOKUP(A1348,'R+S'!$G$2:$J$1600,4,0),0)</f>
        <v>0</v>
      </c>
    </row>
    <row r="1349" spans="1:6" x14ac:dyDescent="0.3">
      <c r="A1349" s="208">
        <v>54051</v>
      </c>
      <c r="B1349" s="208" t="s">
        <v>2180</v>
      </c>
      <c r="C1349" s="209" t="s">
        <v>2052</v>
      </c>
      <c r="D1349" s="209" t="s">
        <v>2173</v>
      </c>
      <c r="E1349" s="209" t="s">
        <v>558</v>
      </c>
      <c r="F1349" s="220">
        <f>IFERROR(VLOOKUP(A1349,'R+S'!$G$2:$J$1600,4,0),0)</f>
        <v>0</v>
      </c>
    </row>
    <row r="1350" spans="1:6" x14ac:dyDescent="0.3">
      <c r="A1350" s="208">
        <v>53775</v>
      </c>
      <c r="B1350" s="208" t="s">
        <v>2181</v>
      </c>
      <c r="C1350" s="209" t="s">
        <v>2052</v>
      </c>
      <c r="D1350" s="209" t="s">
        <v>2173</v>
      </c>
      <c r="E1350" s="209" t="s">
        <v>558</v>
      </c>
      <c r="F1350" s="220">
        <f>IFERROR(VLOOKUP(A1350,'R+S'!$G$2:$J$1600,4,0),0)</f>
        <v>0</v>
      </c>
    </row>
    <row r="1351" spans="1:6" x14ac:dyDescent="0.3">
      <c r="A1351" s="208">
        <v>53975</v>
      </c>
      <c r="B1351" s="208" t="s">
        <v>2182</v>
      </c>
      <c r="C1351" s="209" t="s">
        <v>2052</v>
      </c>
      <c r="D1351" s="209" t="s">
        <v>2173</v>
      </c>
      <c r="E1351" s="209" t="s">
        <v>558</v>
      </c>
      <c r="F1351" s="220">
        <f>IFERROR(VLOOKUP(A1351,'R+S'!$G$2:$J$1600,4,0),0)</f>
        <v>0</v>
      </c>
    </row>
    <row r="1352" spans="1:6" x14ac:dyDescent="0.3">
      <c r="A1352" s="208">
        <v>54117</v>
      </c>
      <c r="B1352" s="208" t="s">
        <v>2183</v>
      </c>
      <c r="C1352" s="209" t="s">
        <v>2052</v>
      </c>
      <c r="D1352" s="209" t="s">
        <v>2173</v>
      </c>
      <c r="E1352" s="209" t="s">
        <v>558</v>
      </c>
      <c r="F1352" s="220">
        <f>IFERROR(VLOOKUP(A1352,'R+S'!$G$2:$J$1600,4,0),0)</f>
        <v>0</v>
      </c>
    </row>
    <row r="1353" spans="1:6" x14ac:dyDescent="0.3">
      <c r="A1353" s="208">
        <v>627</v>
      </c>
      <c r="B1353" s="208" t="s">
        <v>2184</v>
      </c>
      <c r="C1353" s="209" t="s">
        <v>2052</v>
      </c>
      <c r="D1353" s="209" t="s">
        <v>2173</v>
      </c>
      <c r="E1353" s="209" t="s">
        <v>558</v>
      </c>
      <c r="F1353" s="220">
        <f>IFERROR(VLOOKUP(A1353,'R+S'!$G$2:$J$1600,4,0),0)</f>
        <v>0</v>
      </c>
    </row>
    <row r="1354" spans="1:6" x14ac:dyDescent="0.3">
      <c r="A1354" s="208">
        <v>53860</v>
      </c>
      <c r="B1354" s="208" t="s">
        <v>2185</v>
      </c>
      <c r="C1354" s="209" t="s">
        <v>2052</v>
      </c>
      <c r="D1354" s="209" t="s">
        <v>2186</v>
      </c>
      <c r="E1354" s="209" t="s">
        <v>297</v>
      </c>
      <c r="F1354" s="220">
        <f>IFERROR(VLOOKUP(A1354,'R+S'!$G$2:$J$1600,4,0),0)</f>
        <v>0</v>
      </c>
    </row>
    <row r="1355" spans="1:6" x14ac:dyDescent="0.3">
      <c r="A1355" s="208">
        <v>9606</v>
      </c>
      <c r="B1355" s="208" t="s">
        <v>2187</v>
      </c>
      <c r="C1355" s="209" t="s">
        <v>2052</v>
      </c>
      <c r="D1355" s="209" t="s">
        <v>2186</v>
      </c>
      <c r="E1355" s="209" t="s">
        <v>297</v>
      </c>
      <c r="F1355" s="220">
        <f>IFERROR(VLOOKUP(A1355,'R+S'!$G$2:$J$1600,4,0),0)</f>
        <v>0</v>
      </c>
    </row>
    <row r="1356" spans="1:6" x14ac:dyDescent="0.3">
      <c r="A1356" s="208">
        <v>54121</v>
      </c>
      <c r="B1356" s="208" t="s">
        <v>2188</v>
      </c>
      <c r="C1356" s="209" t="s">
        <v>2052</v>
      </c>
      <c r="D1356" s="209" t="s">
        <v>2186</v>
      </c>
      <c r="E1356" s="209" t="s">
        <v>297</v>
      </c>
      <c r="F1356" s="220">
        <f>IFERROR(VLOOKUP(A1356,'R+S'!$G$2:$J$1600,4,0),0)</f>
        <v>0</v>
      </c>
    </row>
    <row r="1357" spans="1:6" x14ac:dyDescent="0.3">
      <c r="A1357" s="208">
        <v>54136</v>
      </c>
      <c r="B1357" s="208" t="s">
        <v>2189</v>
      </c>
      <c r="C1357" s="209" t="s">
        <v>2052</v>
      </c>
      <c r="D1357" s="209" t="s">
        <v>2186</v>
      </c>
      <c r="E1357" s="209" t="s">
        <v>297</v>
      </c>
      <c r="F1357" s="220">
        <f>IFERROR(VLOOKUP(A1357,'R+S'!$G$2:$J$1600,4,0),0)</f>
        <v>0</v>
      </c>
    </row>
    <row r="1358" spans="1:6" x14ac:dyDescent="0.3">
      <c r="A1358" s="208">
        <v>11465</v>
      </c>
      <c r="B1358" s="208" t="s">
        <v>2190</v>
      </c>
      <c r="C1358" s="209" t="s">
        <v>2052</v>
      </c>
      <c r="D1358" s="209" t="s">
        <v>2186</v>
      </c>
      <c r="E1358" s="209" t="s">
        <v>297</v>
      </c>
      <c r="F1358" s="220">
        <f>IFERROR(VLOOKUP(A1358,'R+S'!$G$2:$J$1600,4,0),0)</f>
        <v>0</v>
      </c>
    </row>
    <row r="1359" spans="1:6" x14ac:dyDescent="0.3">
      <c r="A1359" s="208">
        <v>3057</v>
      </c>
      <c r="B1359" s="208" t="s">
        <v>2191</v>
      </c>
      <c r="C1359" s="209" t="s">
        <v>2052</v>
      </c>
      <c r="D1359" s="209" t="s">
        <v>2186</v>
      </c>
      <c r="E1359" s="209" t="s">
        <v>297</v>
      </c>
      <c r="F1359" s="220">
        <f>IFERROR(VLOOKUP(A1359,'R+S'!$G$2:$J$1600,4,0),0)</f>
        <v>0</v>
      </c>
    </row>
    <row r="1360" spans="1:6" x14ac:dyDescent="0.3">
      <c r="A1360" s="208">
        <v>3290</v>
      </c>
      <c r="B1360" s="208" t="s">
        <v>2192</v>
      </c>
      <c r="C1360" s="209" t="s">
        <v>2052</v>
      </c>
      <c r="D1360" s="209" t="s">
        <v>2186</v>
      </c>
      <c r="E1360" s="209" t="s">
        <v>297</v>
      </c>
      <c r="F1360" s="220">
        <f>IFERROR(VLOOKUP(A1360,'R+S'!$G$2:$J$1600,4,0),0)</f>
        <v>0</v>
      </c>
    </row>
    <row r="1361" spans="1:6" x14ac:dyDescent="0.3">
      <c r="A1361" s="208">
        <v>3626</v>
      </c>
      <c r="B1361" s="208" t="s">
        <v>2193</v>
      </c>
      <c r="C1361" s="209" t="s">
        <v>2052</v>
      </c>
      <c r="D1361" s="209" t="s">
        <v>2186</v>
      </c>
      <c r="E1361" s="209" t="s">
        <v>297</v>
      </c>
      <c r="F1361" s="220">
        <f>IFERROR(VLOOKUP(A1361,'R+S'!$G$2:$J$1600,4,0),0)</f>
        <v>0</v>
      </c>
    </row>
    <row r="1362" spans="1:6" x14ac:dyDescent="0.3">
      <c r="A1362" s="208">
        <v>3752</v>
      </c>
      <c r="B1362" s="208" t="s">
        <v>2194</v>
      </c>
      <c r="C1362" s="209" t="s">
        <v>2052</v>
      </c>
      <c r="D1362" s="209" t="s">
        <v>2186</v>
      </c>
      <c r="E1362" s="209" t="s">
        <v>297</v>
      </c>
      <c r="F1362" s="220">
        <f>IFERROR(VLOOKUP(A1362,'R+S'!$G$2:$J$1600,4,0),0)</f>
        <v>0</v>
      </c>
    </row>
    <row r="1363" spans="1:6" x14ac:dyDescent="0.3">
      <c r="A1363" s="208">
        <v>54066</v>
      </c>
      <c r="B1363" s="208" t="s">
        <v>2195</v>
      </c>
      <c r="C1363" s="209" t="s">
        <v>2052</v>
      </c>
      <c r="D1363" s="209" t="s">
        <v>2186</v>
      </c>
      <c r="E1363" s="209" t="s">
        <v>297</v>
      </c>
      <c r="F1363" s="220">
        <f>IFERROR(VLOOKUP(A1363,'R+S'!$G$2:$J$1600,4,0),0)</f>
        <v>0</v>
      </c>
    </row>
    <row r="1364" spans="1:6" x14ac:dyDescent="0.3">
      <c r="A1364" s="208">
        <v>10292</v>
      </c>
      <c r="B1364" s="208" t="s">
        <v>2197</v>
      </c>
      <c r="C1364" s="209" t="s">
        <v>2052</v>
      </c>
      <c r="D1364" s="209" t="s">
        <v>2186</v>
      </c>
      <c r="E1364" s="209" t="s">
        <v>297</v>
      </c>
      <c r="F1364" s="220">
        <f>IFERROR(VLOOKUP(A1364,'R+S'!$G$2:$J$1600,4,0),0)</f>
        <v>0</v>
      </c>
    </row>
    <row r="1365" spans="1:6" x14ac:dyDescent="0.3">
      <c r="A1365" s="208">
        <v>1813</v>
      </c>
      <c r="B1365" s="208" t="s">
        <v>2198</v>
      </c>
      <c r="C1365" s="209" t="s">
        <v>2052</v>
      </c>
      <c r="D1365" s="209" t="s">
        <v>2186</v>
      </c>
      <c r="E1365" s="209" t="s">
        <v>297</v>
      </c>
      <c r="F1365" s="220">
        <f>IFERROR(VLOOKUP(A1365,'R+S'!$G$2:$J$1600,4,0),0)</f>
        <v>0</v>
      </c>
    </row>
    <row r="1366" spans="1:6" x14ac:dyDescent="0.3">
      <c r="A1366" s="208">
        <v>52534</v>
      </c>
      <c r="B1366" s="208" t="s">
        <v>2199</v>
      </c>
      <c r="C1366" s="209" t="s">
        <v>2052</v>
      </c>
      <c r="D1366" s="209" t="s">
        <v>2186</v>
      </c>
      <c r="E1366" s="209" t="s">
        <v>297</v>
      </c>
      <c r="F1366" s="220">
        <f>IFERROR(VLOOKUP(A1366,'R+S'!$G$2:$J$1600,4,0),0)</f>
        <v>0</v>
      </c>
    </row>
    <row r="1367" spans="1:6" x14ac:dyDescent="0.3">
      <c r="A1367" s="208">
        <v>1651</v>
      </c>
      <c r="B1367" s="208" t="s">
        <v>2200</v>
      </c>
      <c r="C1367" s="209" t="s">
        <v>2052</v>
      </c>
      <c r="D1367" s="209" t="s">
        <v>2201</v>
      </c>
      <c r="E1367" s="209" t="s">
        <v>295</v>
      </c>
      <c r="F1367" s="220">
        <f>IFERROR(VLOOKUP(A1367,'R+S'!$G$2:$J$1600,4,0),0)</f>
        <v>0</v>
      </c>
    </row>
    <row r="1368" spans="1:6" x14ac:dyDescent="0.3">
      <c r="A1368" s="208">
        <v>52495</v>
      </c>
      <c r="B1368" s="208" t="s">
        <v>2202</v>
      </c>
      <c r="C1368" s="209" t="s">
        <v>2052</v>
      </c>
      <c r="D1368" s="209" t="s">
        <v>2201</v>
      </c>
      <c r="E1368" s="209" t="s">
        <v>295</v>
      </c>
      <c r="F1368" s="220">
        <f>IFERROR(VLOOKUP(A1368,'R+S'!$G$2:$J$1600,4,0),0)</f>
        <v>0</v>
      </c>
    </row>
    <row r="1369" spans="1:6" x14ac:dyDescent="0.3">
      <c r="A1369" s="208">
        <v>53362</v>
      </c>
      <c r="B1369" s="208" t="s">
        <v>2203</v>
      </c>
      <c r="C1369" s="209" t="s">
        <v>2052</v>
      </c>
      <c r="D1369" s="209" t="s">
        <v>2201</v>
      </c>
      <c r="E1369" s="209" t="s">
        <v>295</v>
      </c>
      <c r="F1369" s="220">
        <f>IFERROR(VLOOKUP(A1369,'R+S'!$G$2:$J$1600,4,0),0)</f>
        <v>0</v>
      </c>
    </row>
    <row r="1370" spans="1:6" x14ac:dyDescent="0.3">
      <c r="A1370" s="208">
        <v>53568</v>
      </c>
      <c r="B1370" s="208" t="s">
        <v>2204</v>
      </c>
      <c r="C1370" s="209" t="s">
        <v>2052</v>
      </c>
      <c r="D1370" s="209" t="s">
        <v>2201</v>
      </c>
      <c r="E1370" s="209" t="s">
        <v>295</v>
      </c>
      <c r="F1370" s="220">
        <f>IFERROR(VLOOKUP(A1370,'R+S'!$G$2:$J$1600,4,0),0)</f>
        <v>0</v>
      </c>
    </row>
    <row r="1371" spans="1:6" x14ac:dyDescent="0.3">
      <c r="A1371" s="208">
        <v>58848</v>
      </c>
      <c r="B1371" s="208" t="s">
        <v>2205</v>
      </c>
      <c r="C1371" s="209" t="s">
        <v>2052</v>
      </c>
      <c r="D1371" s="209" t="s">
        <v>2201</v>
      </c>
      <c r="E1371" s="209" t="s">
        <v>295</v>
      </c>
      <c r="F1371" s="220">
        <f>IFERROR(VLOOKUP(A1371,'R+S'!$G$2:$J$1600,4,0),0)</f>
        <v>0</v>
      </c>
    </row>
    <row r="1372" spans="1:6" x14ac:dyDescent="0.3">
      <c r="A1372" s="208">
        <v>10183</v>
      </c>
      <c r="B1372" s="208" t="s">
        <v>2206</v>
      </c>
      <c r="C1372" s="209" t="s">
        <v>2052</v>
      </c>
      <c r="D1372" s="209" t="s">
        <v>2201</v>
      </c>
      <c r="E1372" s="209" t="s">
        <v>295</v>
      </c>
      <c r="F1372" s="220">
        <f>IFERROR(VLOOKUP(A1372,'R+S'!$G$2:$J$1600,4,0),0)</f>
        <v>0</v>
      </c>
    </row>
    <row r="1373" spans="1:6" x14ac:dyDescent="0.3">
      <c r="A1373" s="208">
        <v>53327</v>
      </c>
      <c r="B1373" s="208" t="s">
        <v>2207</v>
      </c>
      <c r="C1373" s="209" t="s">
        <v>2052</v>
      </c>
      <c r="D1373" s="209" t="s">
        <v>2201</v>
      </c>
      <c r="E1373" s="209" t="s">
        <v>295</v>
      </c>
      <c r="F1373" s="220">
        <f>IFERROR(VLOOKUP(A1373,'R+S'!$G$2:$J$1600,4,0),0)</f>
        <v>0</v>
      </c>
    </row>
    <row r="1374" spans="1:6" x14ac:dyDescent="0.3">
      <c r="A1374" s="208">
        <v>10026</v>
      </c>
      <c r="B1374" s="208" t="s">
        <v>2208</v>
      </c>
      <c r="C1374" s="209" t="s">
        <v>2052</v>
      </c>
      <c r="D1374" s="209" t="s">
        <v>2201</v>
      </c>
      <c r="E1374" s="209" t="s">
        <v>295</v>
      </c>
      <c r="F1374" s="220">
        <f>IFERROR(VLOOKUP(A1374,'R+S'!$G$2:$J$1600,4,0),0)</f>
        <v>0</v>
      </c>
    </row>
    <row r="1375" spans="1:6" x14ac:dyDescent="0.3">
      <c r="A1375" s="208">
        <v>53270</v>
      </c>
      <c r="B1375" s="208" t="s">
        <v>2209</v>
      </c>
      <c r="C1375" s="209" t="s">
        <v>2052</v>
      </c>
      <c r="D1375" s="209" t="s">
        <v>2201</v>
      </c>
      <c r="E1375" s="209" t="s">
        <v>295</v>
      </c>
      <c r="F1375" s="220">
        <f>IFERROR(VLOOKUP(A1375,'R+S'!$G$2:$J$1600,4,0),0)</f>
        <v>0</v>
      </c>
    </row>
    <row r="1376" spans="1:6" x14ac:dyDescent="0.3">
      <c r="A1376" s="208">
        <v>6122</v>
      </c>
      <c r="B1376" s="208" t="s">
        <v>2210</v>
      </c>
      <c r="C1376" s="209" t="s">
        <v>2052</v>
      </c>
      <c r="D1376" s="209" t="s">
        <v>2201</v>
      </c>
      <c r="E1376" s="209" t="s">
        <v>295</v>
      </c>
      <c r="F1376" s="220">
        <f>IFERROR(VLOOKUP(A1376,'R+S'!$G$2:$J$1600,4,0),0)</f>
        <v>0</v>
      </c>
    </row>
    <row r="1377" spans="1:6" x14ac:dyDescent="0.3">
      <c r="A1377" s="208">
        <v>6363</v>
      </c>
      <c r="B1377" s="208" t="s">
        <v>2211</v>
      </c>
      <c r="C1377" s="209" t="s">
        <v>2052</v>
      </c>
      <c r="D1377" s="209" t="s">
        <v>2201</v>
      </c>
      <c r="E1377" s="209" t="s">
        <v>295</v>
      </c>
      <c r="F1377" s="220">
        <f>IFERROR(VLOOKUP(A1377,'R+S'!$G$2:$J$1600,4,0),0)</f>
        <v>0</v>
      </c>
    </row>
    <row r="1378" spans="1:6" x14ac:dyDescent="0.3">
      <c r="A1378" s="208">
        <v>6535</v>
      </c>
      <c r="B1378" s="208" t="s">
        <v>2212</v>
      </c>
      <c r="C1378" s="209" t="s">
        <v>2052</v>
      </c>
      <c r="D1378" s="209" t="s">
        <v>2201</v>
      </c>
      <c r="E1378" s="209" t="s">
        <v>295</v>
      </c>
      <c r="F1378" s="220">
        <f>IFERROR(VLOOKUP(A1378,'R+S'!$G$2:$J$1600,4,0),0)</f>
        <v>0</v>
      </c>
    </row>
    <row r="1379" spans="1:6" x14ac:dyDescent="0.3">
      <c r="A1379" s="208">
        <v>6356</v>
      </c>
      <c r="B1379" s="208" t="s">
        <v>2213</v>
      </c>
      <c r="C1379" s="209" t="s">
        <v>2052</v>
      </c>
      <c r="D1379" s="209" t="s">
        <v>2214</v>
      </c>
      <c r="E1379" s="209" t="s">
        <v>289</v>
      </c>
      <c r="F1379" s="220">
        <f>IFERROR(VLOOKUP(A1379,'R+S'!$G$2:$J$1600,4,0),0)</f>
        <v>0</v>
      </c>
    </row>
    <row r="1380" spans="1:6" x14ac:dyDescent="0.3">
      <c r="A1380" s="208">
        <v>7304</v>
      </c>
      <c r="B1380" s="208" t="s">
        <v>2215</v>
      </c>
      <c r="C1380" s="209" t="s">
        <v>2052</v>
      </c>
      <c r="D1380" s="209" t="s">
        <v>2214</v>
      </c>
      <c r="E1380" s="209" t="s">
        <v>289</v>
      </c>
      <c r="F1380" s="220">
        <f>IFERROR(VLOOKUP(A1380,'R+S'!$G$2:$J$1600,4,0),0)</f>
        <v>0</v>
      </c>
    </row>
    <row r="1381" spans="1:6" x14ac:dyDescent="0.3">
      <c r="A1381" s="208">
        <v>53852</v>
      </c>
      <c r="B1381" s="208" t="s">
        <v>2216</v>
      </c>
      <c r="C1381" s="209" t="s">
        <v>2052</v>
      </c>
      <c r="D1381" s="209" t="s">
        <v>2214</v>
      </c>
      <c r="E1381" s="209" t="s">
        <v>289</v>
      </c>
      <c r="F1381" s="220">
        <f>IFERROR(VLOOKUP(A1381,'R+S'!$G$2:$J$1600,4,0),0)</f>
        <v>0</v>
      </c>
    </row>
    <row r="1382" spans="1:6" x14ac:dyDescent="0.3">
      <c r="A1382" s="208">
        <v>641</v>
      </c>
      <c r="B1382" s="208" t="s">
        <v>2217</v>
      </c>
      <c r="C1382" s="209" t="s">
        <v>2052</v>
      </c>
      <c r="D1382" s="209" t="s">
        <v>2214</v>
      </c>
      <c r="E1382" s="209" t="s">
        <v>289</v>
      </c>
      <c r="F1382" s="220">
        <f>IFERROR(VLOOKUP(A1382,'R+S'!$G$2:$J$1600,4,0),0)</f>
        <v>0</v>
      </c>
    </row>
    <row r="1383" spans="1:6" x14ac:dyDescent="0.3">
      <c r="A1383" s="208">
        <v>40554</v>
      </c>
      <c r="B1383" s="208" t="s">
        <v>2219</v>
      </c>
      <c r="C1383" s="209" t="s">
        <v>2052</v>
      </c>
      <c r="D1383" s="209" t="s">
        <v>2214</v>
      </c>
      <c r="E1383" s="209" t="s">
        <v>289</v>
      </c>
      <c r="F1383" s="220">
        <f>IFERROR(VLOOKUP(A1383,'R+S'!$G$2:$J$1600,4,0),0)</f>
        <v>0</v>
      </c>
    </row>
    <row r="1384" spans="1:6" x14ac:dyDescent="0.3">
      <c r="A1384" s="208">
        <v>4639</v>
      </c>
      <c r="B1384" s="208" t="s">
        <v>2220</v>
      </c>
      <c r="C1384" s="209" t="s">
        <v>2052</v>
      </c>
      <c r="D1384" s="209" t="s">
        <v>2214</v>
      </c>
      <c r="E1384" s="209" t="s">
        <v>289</v>
      </c>
      <c r="F1384" s="220">
        <f>IFERROR(VLOOKUP(A1384,'R+S'!$G$2:$J$1600,4,0),0)</f>
        <v>0</v>
      </c>
    </row>
    <row r="1385" spans="1:6" x14ac:dyDescent="0.3">
      <c r="A1385" s="208">
        <v>5603</v>
      </c>
      <c r="B1385" s="208" t="s">
        <v>2221</v>
      </c>
      <c r="C1385" s="209" t="s">
        <v>2052</v>
      </c>
      <c r="D1385" s="209" t="s">
        <v>2214</v>
      </c>
      <c r="E1385" s="209" t="s">
        <v>289</v>
      </c>
      <c r="F1385" s="220">
        <f>IFERROR(VLOOKUP(A1385,'R+S'!$G$2:$J$1600,4,0),0)</f>
        <v>0</v>
      </c>
    </row>
    <row r="1386" spans="1:6" x14ac:dyDescent="0.3">
      <c r="A1386" s="208">
        <v>778</v>
      </c>
      <c r="B1386" s="208" t="s">
        <v>2223</v>
      </c>
      <c r="C1386" s="209" t="s">
        <v>2052</v>
      </c>
      <c r="D1386" s="209" t="s">
        <v>2214</v>
      </c>
      <c r="E1386" s="209" t="s">
        <v>289</v>
      </c>
      <c r="F1386" s="220">
        <f>IFERROR(VLOOKUP(A1386,'R+S'!$G$2:$J$1600,4,0),0)</f>
        <v>0</v>
      </c>
    </row>
    <row r="1387" spans="1:6" x14ac:dyDescent="0.3">
      <c r="A1387" s="208">
        <v>3340</v>
      </c>
      <c r="B1387" s="208" t="s">
        <v>2224</v>
      </c>
      <c r="C1387" s="209" t="s">
        <v>2052</v>
      </c>
      <c r="D1387" s="209" t="s">
        <v>2214</v>
      </c>
      <c r="E1387" s="209" t="s">
        <v>289</v>
      </c>
      <c r="F1387" s="220">
        <f>IFERROR(VLOOKUP(A1387,'R+S'!$G$2:$J$1600,4,0),0)</f>
        <v>0</v>
      </c>
    </row>
    <row r="1388" spans="1:6" x14ac:dyDescent="0.3">
      <c r="A1388" s="208">
        <v>40425</v>
      </c>
      <c r="B1388" s="208" t="s">
        <v>2225</v>
      </c>
      <c r="C1388" s="209" t="s">
        <v>2052</v>
      </c>
      <c r="D1388" s="209" t="s">
        <v>2214</v>
      </c>
      <c r="E1388" s="209" t="s">
        <v>289</v>
      </c>
      <c r="F1388" s="220">
        <f>IFERROR(VLOOKUP(A1388,'R+S'!$G$2:$J$1600,4,0),0)</f>
        <v>0</v>
      </c>
    </row>
    <row r="1389" spans="1:6" x14ac:dyDescent="0.3">
      <c r="A1389" s="208">
        <v>53615</v>
      </c>
      <c r="B1389" s="208" t="s">
        <v>2226</v>
      </c>
      <c r="C1389" s="209" t="s">
        <v>2052</v>
      </c>
      <c r="D1389" s="209" t="s">
        <v>2214</v>
      </c>
      <c r="E1389" s="209" t="s">
        <v>289</v>
      </c>
      <c r="F1389" s="220">
        <f>IFERROR(VLOOKUP(A1389,'R+S'!$G$2:$J$1600,4,0),0)</f>
        <v>0</v>
      </c>
    </row>
    <row r="1390" spans="1:6" x14ac:dyDescent="0.3">
      <c r="A1390" s="208">
        <v>7317</v>
      </c>
      <c r="B1390" s="208" t="s">
        <v>2227</v>
      </c>
      <c r="C1390" s="209" t="s">
        <v>2052</v>
      </c>
      <c r="D1390" s="209" t="s">
        <v>2214</v>
      </c>
      <c r="E1390" s="209" t="s">
        <v>289</v>
      </c>
      <c r="F1390" s="220">
        <f>IFERROR(VLOOKUP(A1390,'R+S'!$G$2:$J$1600,4,0),0)</f>
        <v>0</v>
      </c>
    </row>
    <row r="1391" spans="1:6" x14ac:dyDescent="0.3">
      <c r="A1391" s="208">
        <v>52839</v>
      </c>
      <c r="B1391" s="208" t="s">
        <v>2231</v>
      </c>
      <c r="C1391" s="209" t="s">
        <v>2229</v>
      </c>
      <c r="D1391" s="209" t="s">
        <v>2230</v>
      </c>
      <c r="E1391" s="209" t="s">
        <v>301</v>
      </c>
      <c r="F1391" s="220">
        <f>IFERROR(VLOOKUP(A1391,'R+S'!$G$2:$J$1600,4,0),0)</f>
        <v>0</v>
      </c>
    </row>
    <row r="1392" spans="1:6" x14ac:dyDescent="0.3">
      <c r="A1392" s="208">
        <v>53189</v>
      </c>
      <c r="B1392" s="208" t="s">
        <v>2232</v>
      </c>
      <c r="C1392" s="209" t="s">
        <v>2229</v>
      </c>
      <c r="D1392" s="209" t="s">
        <v>2230</v>
      </c>
      <c r="E1392" s="209" t="s">
        <v>301</v>
      </c>
      <c r="F1392" s="220">
        <f>IFERROR(VLOOKUP(A1392,'R+S'!$G$2:$J$1600,4,0),0)</f>
        <v>0</v>
      </c>
    </row>
    <row r="1393" spans="1:6" x14ac:dyDescent="0.3">
      <c r="A1393" s="208">
        <v>53681</v>
      </c>
      <c r="B1393" s="208" t="s">
        <v>2233</v>
      </c>
      <c r="C1393" s="209" t="s">
        <v>2229</v>
      </c>
      <c r="D1393" s="209" t="s">
        <v>2230</v>
      </c>
      <c r="E1393" s="209" t="s">
        <v>301</v>
      </c>
      <c r="F1393" s="220">
        <f>IFERROR(VLOOKUP(A1393,'R+S'!$G$2:$J$1600,4,0),0)</f>
        <v>0</v>
      </c>
    </row>
    <row r="1394" spans="1:6" x14ac:dyDescent="0.3">
      <c r="A1394" s="208">
        <v>42252</v>
      </c>
      <c r="B1394" s="208" t="s">
        <v>2234</v>
      </c>
      <c r="C1394" s="209" t="s">
        <v>2229</v>
      </c>
      <c r="D1394" s="209" t="s">
        <v>2230</v>
      </c>
      <c r="E1394" s="209" t="s">
        <v>301</v>
      </c>
      <c r="F1394" s="220">
        <f>IFERROR(VLOOKUP(A1394,'R+S'!$G$2:$J$1600,4,0),0)</f>
        <v>0</v>
      </c>
    </row>
    <row r="1395" spans="1:6" x14ac:dyDescent="0.3">
      <c r="A1395" s="208">
        <v>52382</v>
      </c>
      <c r="B1395" s="208" t="s">
        <v>2236</v>
      </c>
      <c r="C1395" s="209" t="s">
        <v>2229</v>
      </c>
      <c r="D1395" s="209" t="s">
        <v>2230</v>
      </c>
      <c r="E1395" s="209" t="s">
        <v>301</v>
      </c>
      <c r="F1395" s="220">
        <f>IFERROR(VLOOKUP(A1395,'R+S'!$G$2:$J$1600,4,0),0)</f>
        <v>0</v>
      </c>
    </row>
    <row r="1396" spans="1:6" x14ac:dyDescent="0.3">
      <c r="A1396" s="208">
        <v>40421</v>
      </c>
      <c r="B1396" s="208" t="s">
        <v>2237</v>
      </c>
      <c r="C1396" s="209" t="s">
        <v>2229</v>
      </c>
      <c r="D1396" s="209" t="s">
        <v>2230</v>
      </c>
      <c r="E1396" s="209" t="s">
        <v>301</v>
      </c>
      <c r="F1396" s="220">
        <f>IFERROR(VLOOKUP(A1396,'R+S'!$G$2:$J$1600,4,0),0)</f>
        <v>0</v>
      </c>
    </row>
    <row r="1397" spans="1:6" x14ac:dyDescent="0.3">
      <c r="A1397" s="208">
        <v>42452</v>
      </c>
      <c r="B1397" s="208" t="s">
        <v>2238</v>
      </c>
      <c r="C1397" s="209" t="s">
        <v>2229</v>
      </c>
      <c r="D1397" s="209" t="s">
        <v>2230</v>
      </c>
      <c r="E1397" s="209" t="s">
        <v>301</v>
      </c>
      <c r="F1397" s="220">
        <f>IFERROR(VLOOKUP(A1397,'R+S'!$G$2:$J$1600,4,0),0)</f>
        <v>0</v>
      </c>
    </row>
    <row r="1398" spans="1:6" x14ac:dyDescent="0.3">
      <c r="A1398" s="208">
        <v>4322</v>
      </c>
      <c r="B1398" s="208" t="s">
        <v>2239</v>
      </c>
      <c r="C1398" s="209" t="s">
        <v>2229</v>
      </c>
      <c r="D1398" s="209" t="s">
        <v>2230</v>
      </c>
      <c r="E1398" s="209" t="s">
        <v>301</v>
      </c>
      <c r="F1398" s="220">
        <f>IFERROR(VLOOKUP(A1398,'R+S'!$G$2:$J$1600,4,0),0)</f>
        <v>0</v>
      </c>
    </row>
    <row r="1399" spans="1:6" x14ac:dyDescent="0.3">
      <c r="A1399" s="208">
        <v>4393</v>
      </c>
      <c r="B1399" s="208" t="s">
        <v>2240</v>
      </c>
      <c r="C1399" s="209" t="s">
        <v>2229</v>
      </c>
      <c r="D1399" s="209" t="s">
        <v>2230</v>
      </c>
      <c r="E1399" s="209" t="s">
        <v>301</v>
      </c>
      <c r="F1399" s="220">
        <f>IFERROR(VLOOKUP(A1399,'R+S'!$G$2:$J$1600,4,0),0)</f>
        <v>0</v>
      </c>
    </row>
    <row r="1400" spans="1:6" x14ac:dyDescent="0.3">
      <c r="A1400" s="208">
        <v>53110</v>
      </c>
      <c r="B1400" s="208" t="s">
        <v>2241</v>
      </c>
      <c r="C1400" s="209" t="s">
        <v>2229</v>
      </c>
      <c r="D1400" s="209" t="s">
        <v>2230</v>
      </c>
      <c r="E1400" s="209" t="s">
        <v>301</v>
      </c>
      <c r="F1400" s="220">
        <f>IFERROR(VLOOKUP(A1400,'R+S'!$G$2:$J$1600,4,0),0)</f>
        <v>0</v>
      </c>
    </row>
    <row r="1401" spans="1:6" x14ac:dyDescent="0.3">
      <c r="A1401" s="208">
        <v>50255</v>
      </c>
      <c r="B1401" s="208" t="s">
        <v>2242</v>
      </c>
      <c r="C1401" s="209" t="s">
        <v>2229</v>
      </c>
      <c r="D1401" s="209" t="s">
        <v>2243</v>
      </c>
      <c r="E1401" s="209" t="s">
        <v>306</v>
      </c>
      <c r="F1401" s="220">
        <f>IFERROR(VLOOKUP(A1401,'R+S'!$G$2:$J$1600,4,0),0)</f>
        <v>0</v>
      </c>
    </row>
    <row r="1402" spans="1:6" x14ac:dyDescent="0.3">
      <c r="A1402" s="208">
        <v>5379</v>
      </c>
      <c r="B1402" s="208" t="s">
        <v>2244</v>
      </c>
      <c r="C1402" s="209" t="s">
        <v>2229</v>
      </c>
      <c r="D1402" s="209" t="s">
        <v>2243</v>
      </c>
      <c r="E1402" s="209" t="s">
        <v>306</v>
      </c>
      <c r="F1402" s="220">
        <f>IFERROR(VLOOKUP(A1402,'R+S'!$G$2:$J$1600,4,0),0)</f>
        <v>0</v>
      </c>
    </row>
    <row r="1403" spans="1:6" x14ac:dyDescent="0.3">
      <c r="A1403" s="208">
        <v>10081</v>
      </c>
      <c r="B1403" s="208" t="s">
        <v>2245</v>
      </c>
      <c r="C1403" s="209" t="s">
        <v>2229</v>
      </c>
      <c r="D1403" s="209" t="s">
        <v>2243</v>
      </c>
      <c r="E1403" s="209" t="s">
        <v>306</v>
      </c>
      <c r="F1403" s="220">
        <f>IFERROR(VLOOKUP(A1403,'R+S'!$G$2:$J$1600,4,0),0)</f>
        <v>0</v>
      </c>
    </row>
    <row r="1404" spans="1:6" x14ac:dyDescent="0.3">
      <c r="A1404" s="208">
        <v>58468</v>
      </c>
      <c r="B1404" s="208" t="s">
        <v>2246</v>
      </c>
      <c r="C1404" s="209" t="s">
        <v>2229</v>
      </c>
      <c r="D1404" s="209" t="s">
        <v>2243</v>
      </c>
      <c r="E1404" s="209" t="s">
        <v>306</v>
      </c>
      <c r="F1404" s="220">
        <f>IFERROR(VLOOKUP(A1404,'R+S'!$G$2:$J$1600,4,0),0)</f>
        <v>0</v>
      </c>
    </row>
    <row r="1405" spans="1:6" x14ac:dyDescent="0.3">
      <c r="A1405" s="208">
        <v>10180</v>
      </c>
      <c r="B1405" s="208" t="s">
        <v>2247</v>
      </c>
      <c r="C1405" s="209" t="s">
        <v>2229</v>
      </c>
      <c r="D1405" s="209" t="s">
        <v>2243</v>
      </c>
      <c r="E1405" s="209" t="s">
        <v>306</v>
      </c>
      <c r="F1405" s="220">
        <f>IFERROR(VLOOKUP(A1405,'R+S'!$G$2:$J$1600,4,0),0)</f>
        <v>0</v>
      </c>
    </row>
    <row r="1406" spans="1:6" x14ac:dyDescent="0.3">
      <c r="A1406" s="208">
        <v>42187</v>
      </c>
      <c r="B1406" s="208" t="s">
        <v>2248</v>
      </c>
      <c r="C1406" s="209" t="s">
        <v>2229</v>
      </c>
      <c r="D1406" s="209" t="s">
        <v>2243</v>
      </c>
      <c r="E1406" s="209" t="s">
        <v>306</v>
      </c>
      <c r="F1406" s="220">
        <f>IFERROR(VLOOKUP(A1406,'R+S'!$G$2:$J$1600,4,0),0)</f>
        <v>0</v>
      </c>
    </row>
    <row r="1407" spans="1:6" x14ac:dyDescent="0.3">
      <c r="A1407" s="208">
        <v>42467</v>
      </c>
      <c r="B1407" s="208" t="s">
        <v>2249</v>
      </c>
      <c r="C1407" s="209" t="s">
        <v>2229</v>
      </c>
      <c r="D1407" s="209" t="s">
        <v>2243</v>
      </c>
      <c r="E1407" s="209" t="s">
        <v>306</v>
      </c>
      <c r="F1407" s="220">
        <f>IFERROR(VLOOKUP(A1407,'R+S'!$G$2:$J$1600,4,0),0)</f>
        <v>0</v>
      </c>
    </row>
    <row r="1408" spans="1:6" x14ac:dyDescent="0.3">
      <c r="A1408" s="208">
        <v>42394</v>
      </c>
      <c r="B1408" s="208" t="s">
        <v>2250</v>
      </c>
      <c r="C1408" s="209" t="s">
        <v>2229</v>
      </c>
      <c r="D1408" s="209" t="s">
        <v>2243</v>
      </c>
      <c r="E1408" s="209" t="s">
        <v>306</v>
      </c>
      <c r="F1408" s="220">
        <f>IFERROR(VLOOKUP(A1408,'R+S'!$G$2:$J$1600,4,0),0)</f>
        <v>0</v>
      </c>
    </row>
    <row r="1409" spans="1:6" x14ac:dyDescent="0.3">
      <c r="A1409" s="208">
        <v>5124</v>
      </c>
      <c r="B1409" s="208" t="s">
        <v>2251</v>
      </c>
      <c r="C1409" s="209" t="s">
        <v>2229</v>
      </c>
      <c r="D1409" s="209" t="s">
        <v>2243</v>
      </c>
      <c r="E1409" s="209" t="s">
        <v>306</v>
      </c>
      <c r="F1409" s="220">
        <f>IFERROR(VLOOKUP(A1409,'R+S'!$G$2:$J$1600,4,0),0)</f>
        <v>0</v>
      </c>
    </row>
    <row r="1410" spans="1:6" x14ac:dyDescent="0.3">
      <c r="A1410" s="208">
        <v>5188</v>
      </c>
      <c r="B1410" s="208" t="s">
        <v>2252</v>
      </c>
      <c r="C1410" s="209" t="s">
        <v>2229</v>
      </c>
      <c r="D1410" s="209" t="s">
        <v>2243</v>
      </c>
      <c r="E1410" s="209" t="s">
        <v>306</v>
      </c>
      <c r="F1410" s="220">
        <f>IFERROR(VLOOKUP(A1410,'R+S'!$G$2:$J$1600,4,0),0)</f>
        <v>0</v>
      </c>
    </row>
    <row r="1411" spans="1:6" x14ac:dyDescent="0.3">
      <c r="A1411" s="208">
        <v>10489</v>
      </c>
      <c r="B1411" s="208" t="s">
        <v>2253</v>
      </c>
      <c r="C1411" s="209" t="s">
        <v>2229</v>
      </c>
      <c r="D1411" s="209" t="s">
        <v>2243</v>
      </c>
      <c r="E1411" s="209" t="s">
        <v>306</v>
      </c>
      <c r="F1411" s="220">
        <f>IFERROR(VLOOKUP(A1411,'R+S'!$G$2:$J$1600,4,0),0)</f>
        <v>0</v>
      </c>
    </row>
    <row r="1412" spans="1:6" x14ac:dyDescent="0.3">
      <c r="A1412" s="208">
        <v>52531</v>
      </c>
      <c r="B1412" s="208" t="s">
        <v>2254</v>
      </c>
      <c r="C1412" s="209" t="s">
        <v>2229</v>
      </c>
      <c r="D1412" s="209" t="s">
        <v>2243</v>
      </c>
      <c r="E1412" s="209" t="s">
        <v>306</v>
      </c>
      <c r="F1412" s="220">
        <f>IFERROR(VLOOKUP(A1412,'R+S'!$G$2:$J$1600,4,0),0)</f>
        <v>0</v>
      </c>
    </row>
    <row r="1413" spans="1:6" x14ac:dyDescent="0.3">
      <c r="A1413" s="208">
        <v>55041</v>
      </c>
      <c r="B1413" s="208" t="s">
        <v>2255</v>
      </c>
      <c r="C1413" s="209" t="s">
        <v>2229</v>
      </c>
      <c r="D1413" s="209" t="s">
        <v>2243</v>
      </c>
      <c r="E1413" s="209" t="s">
        <v>306</v>
      </c>
      <c r="F1413" s="220">
        <f>IFERROR(VLOOKUP(A1413,'R+S'!$G$2:$J$1600,4,0),0)</f>
        <v>0</v>
      </c>
    </row>
    <row r="1414" spans="1:6" x14ac:dyDescent="0.3">
      <c r="A1414" s="208">
        <v>87</v>
      </c>
      <c r="B1414" s="208" t="s">
        <v>2256</v>
      </c>
      <c r="C1414" s="209" t="s">
        <v>2229</v>
      </c>
      <c r="D1414" s="209" t="s">
        <v>2243</v>
      </c>
      <c r="E1414" s="209" t="s">
        <v>306</v>
      </c>
      <c r="F1414" s="220">
        <f>IFERROR(VLOOKUP(A1414,'R+S'!$G$2:$J$1600,4,0),0)</f>
        <v>0</v>
      </c>
    </row>
    <row r="1415" spans="1:6" x14ac:dyDescent="0.3">
      <c r="A1415" s="208">
        <v>54034</v>
      </c>
      <c r="B1415" s="208" t="s">
        <v>2257</v>
      </c>
      <c r="C1415" s="209" t="s">
        <v>2229</v>
      </c>
      <c r="D1415" s="209" t="s">
        <v>2258</v>
      </c>
      <c r="E1415" s="209" t="s">
        <v>303</v>
      </c>
      <c r="F1415" s="220">
        <f>IFERROR(VLOOKUP(A1415,'R+S'!$G$2:$J$1600,4,0),0)</f>
        <v>0</v>
      </c>
    </row>
    <row r="1416" spans="1:6" x14ac:dyDescent="0.3">
      <c r="A1416" s="208">
        <v>1694</v>
      </c>
      <c r="B1416" s="208" t="s">
        <v>2259</v>
      </c>
      <c r="C1416" s="209" t="s">
        <v>2229</v>
      </c>
      <c r="D1416" s="209" t="s">
        <v>2258</v>
      </c>
      <c r="E1416" s="209" t="s">
        <v>303</v>
      </c>
      <c r="F1416" s="220">
        <f>IFERROR(VLOOKUP(A1416,'R+S'!$G$2:$J$1600,4,0),0)</f>
        <v>0</v>
      </c>
    </row>
    <row r="1417" spans="1:6" x14ac:dyDescent="0.3">
      <c r="A1417" s="208">
        <v>5077</v>
      </c>
      <c r="B1417" s="208" t="s">
        <v>2260</v>
      </c>
      <c r="C1417" s="209" t="s">
        <v>2229</v>
      </c>
      <c r="D1417" s="209" t="s">
        <v>2258</v>
      </c>
      <c r="E1417" s="209" t="s">
        <v>303</v>
      </c>
      <c r="F1417" s="220">
        <f>IFERROR(VLOOKUP(A1417,'R+S'!$G$2:$J$1600,4,0),0)</f>
        <v>0</v>
      </c>
    </row>
    <row r="1418" spans="1:6" x14ac:dyDescent="0.3">
      <c r="A1418" s="208">
        <v>51010</v>
      </c>
      <c r="B1418" s="208" t="s">
        <v>2261</v>
      </c>
      <c r="C1418" s="209" t="s">
        <v>2229</v>
      </c>
      <c r="D1418" s="209" t="s">
        <v>2258</v>
      </c>
      <c r="E1418" s="209" t="s">
        <v>303</v>
      </c>
      <c r="F1418" s="220">
        <f>IFERROR(VLOOKUP(A1418,'R+S'!$G$2:$J$1600,4,0),0)</f>
        <v>0</v>
      </c>
    </row>
    <row r="1419" spans="1:6" x14ac:dyDescent="0.3">
      <c r="A1419" s="208">
        <v>53450</v>
      </c>
      <c r="B1419" s="208" t="s">
        <v>2262</v>
      </c>
      <c r="C1419" s="209" t="s">
        <v>2229</v>
      </c>
      <c r="D1419" s="209" t="s">
        <v>2258</v>
      </c>
      <c r="E1419" s="209" t="s">
        <v>303</v>
      </c>
      <c r="F1419" s="220">
        <f>IFERROR(VLOOKUP(A1419,'R+S'!$G$2:$J$1600,4,0),0)</f>
        <v>0</v>
      </c>
    </row>
    <row r="1420" spans="1:6" x14ac:dyDescent="0.3">
      <c r="A1420" s="208">
        <v>53486</v>
      </c>
      <c r="B1420" s="208" t="s">
        <v>2263</v>
      </c>
      <c r="C1420" s="209" t="s">
        <v>2229</v>
      </c>
      <c r="D1420" s="209" t="s">
        <v>2258</v>
      </c>
      <c r="E1420" s="209" t="s">
        <v>303</v>
      </c>
      <c r="F1420" s="220">
        <f>IFERROR(VLOOKUP(A1420,'R+S'!$G$2:$J$1600,4,0),0)</f>
        <v>0</v>
      </c>
    </row>
    <row r="1421" spans="1:6" x14ac:dyDescent="0.3">
      <c r="A1421" s="208">
        <v>5984</v>
      </c>
      <c r="B1421" s="208" t="s">
        <v>2264</v>
      </c>
      <c r="C1421" s="209" t="s">
        <v>2229</v>
      </c>
      <c r="D1421" s="209" t="s">
        <v>2258</v>
      </c>
      <c r="E1421" s="209" t="s">
        <v>303</v>
      </c>
      <c r="F1421" s="220">
        <f>IFERROR(VLOOKUP(A1421,'R+S'!$G$2:$J$1600,4,0),0)</f>
        <v>0</v>
      </c>
    </row>
    <row r="1422" spans="1:6" x14ac:dyDescent="0.3">
      <c r="A1422" s="208">
        <v>7950</v>
      </c>
      <c r="B1422" s="208" t="s">
        <v>2265</v>
      </c>
      <c r="C1422" s="209" t="s">
        <v>2229</v>
      </c>
      <c r="D1422" s="209" t="s">
        <v>2258</v>
      </c>
      <c r="E1422" s="209" t="s">
        <v>303</v>
      </c>
      <c r="F1422" s="220">
        <f>IFERROR(VLOOKUP(A1422,'R+S'!$G$2:$J$1600,4,0),0)</f>
        <v>0</v>
      </c>
    </row>
    <row r="1423" spans="1:6" x14ac:dyDescent="0.3">
      <c r="A1423" s="208">
        <v>53053</v>
      </c>
      <c r="B1423" s="208" t="s">
        <v>2266</v>
      </c>
      <c r="C1423" s="209" t="s">
        <v>2229</v>
      </c>
      <c r="D1423" s="209" t="s">
        <v>2267</v>
      </c>
      <c r="E1423" s="209" t="s">
        <v>604</v>
      </c>
      <c r="F1423" s="220">
        <f>IFERROR(VLOOKUP(A1423,'R+S'!$G$2:$J$1600,4,0),0)</f>
        <v>0</v>
      </c>
    </row>
    <row r="1424" spans="1:6" x14ac:dyDescent="0.3">
      <c r="A1424" s="208">
        <v>53649</v>
      </c>
      <c r="B1424" s="208" t="s">
        <v>2268</v>
      </c>
      <c r="C1424" s="209" t="s">
        <v>2229</v>
      </c>
      <c r="D1424" s="209" t="s">
        <v>2267</v>
      </c>
      <c r="E1424" s="209" t="s">
        <v>604</v>
      </c>
      <c r="F1424" s="220">
        <f>IFERROR(VLOOKUP(A1424,'R+S'!$G$2:$J$1600,4,0),0)</f>
        <v>1</v>
      </c>
    </row>
    <row r="1425" spans="1:6" x14ac:dyDescent="0.3">
      <c r="A1425" s="208">
        <v>9453</v>
      </c>
      <c r="B1425" s="208" t="s">
        <v>2269</v>
      </c>
      <c r="C1425" s="209" t="s">
        <v>2229</v>
      </c>
      <c r="D1425" s="209" t="s">
        <v>2267</v>
      </c>
      <c r="E1425" s="209" t="s">
        <v>604</v>
      </c>
      <c r="F1425" s="220">
        <f>IFERROR(VLOOKUP(A1425,'R+S'!$G$2:$J$1600,4,0),0)</f>
        <v>0</v>
      </c>
    </row>
    <row r="1426" spans="1:6" x14ac:dyDescent="0.3">
      <c r="A1426" s="208">
        <v>53764</v>
      </c>
      <c r="B1426" s="208" t="s">
        <v>2271</v>
      </c>
      <c r="C1426" s="209" t="s">
        <v>2229</v>
      </c>
      <c r="D1426" s="209" t="s">
        <v>2267</v>
      </c>
      <c r="E1426" s="209" t="s">
        <v>604</v>
      </c>
      <c r="F1426" s="220">
        <f>IFERROR(VLOOKUP(A1426,'R+S'!$G$2:$J$1600,4,0),0)</f>
        <v>0</v>
      </c>
    </row>
    <row r="1427" spans="1:6" x14ac:dyDescent="0.3">
      <c r="A1427" s="208">
        <v>53896</v>
      </c>
      <c r="B1427" s="208" t="s">
        <v>2272</v>
      </c>
      <c r="C1427" s="209" t="s">
        <v>2229</v>
      </c>
      <c r="D1427" s="209" t="s">
        <v>2267</v>
      </c>
      <c r="E1427" s="209" t="s">
        <v>604</v>
      </c>
      <c r="F1427" s="220">
        <f>IFERROR(VLOOKUP(A1427,'R+S'!$G$2:$J$1600,4,0),0)</f>
        <v>0</v>
      </c>
    </row>
    <row r="1428" spans="1:6" x14ac:dyDescent="0.3">
      <c r="A1428" s="208">
        <v>53977</v>
      </c>
      <c r="B1428" s="208" t="s">
        <v>2273</v>
      </c>
      <c r="C1428" s="209" t="s">
        <v>2229</v>
      </c>
      <c r="D1428" s="209" t="s">
        <v>2267</v>
      </c>
      <c r="E1428" s="209" t="s">
        <v>604</v>
      </c>
      <c r="F1428" s="220">
        <f>IFERROR(VLOOKUP(A1428,'R+S'!$G$2:$J$1600,4,0),0)</f>
        <v>0</v>
      </c>
    </row>
    <row r="1429" spans="1:6" x14ac:dyDescent="0.3">
      <c r="A1429" s="208">
        <v>54156</v>
      </c>
      <c r="B1429" s="208" t="s">
        <v>2274</v>
      </c>
      <c r="C1429" s="209" t="s">
        <v>2229</v>
      </c>
      <c r="D1429" s="209" t="s">
        <v>2267</v>
      </c>
      <c r="E1429" s="209" t="s">
        <v>604</v>
      </c>
      <c r="F1429" s="220">
        <f>IFERROR(VLOOKUP(A1429,'R+S'!$G$2:$J$1600,4,0),0)</f>
        <v>0</v>
      </c>
    </row>
    <row r="1430" spans="1:6" x14ac:dyDescent="0.3">
      <c r="A1430" s="208">
        <v>6622</v>
      </c>
      <c r="B1430" s="208" t="s">
        <v>2275</v>
      </c>
      <c r="C1430" s="209" t="s">
        <v>2229</v>
      </c>
      <c r="D1430" s="209" t="s">
        <v>2267</v>
      </c>
      <c r="E1430" s="209" t="s">
        <v>604</v>
      </c>
      <c r="F1430" s="220">
        <f>IFERROR(VLOOKUP(A1430,'R+S'!$G$2:$J$1600,4,0),0)</f>
        <v>0</v>
      </c>
    </row>
    <row r="1431" spans="1:6" x14ac:dyDescent="0.3">
      <c r="A1431" s="208">
        <v>11322</v>
      </c>
      <c r="B1431" s="208" t="s">
        <v>2276</v>
      </c>
      <c r="C1431" s="209" t="s">
        <v>2229</v>
      </c>
      <c r="D1431" s="209" t="s">
        <v>2277</v>
      </c>
      <c r="E1431" s="209" t="s">
        <v>305</v>
      </c>
      <c r="F1431" s="220">
        <f>IFERROR(VLOOKUP(A1431,'R+S'!$G$2:$J$1600,4,0),0)</f>
        <v>1</v>
      </c>
    </row>
    <row r="1432" spans="1:6" x14ac:dyDescent="0.3">
      <c r="A1432" s="208">
        <v>11373</v>
      </c>
      <c r="B1432" s="208" t="s">
        <v>2278</v>
      </c>
      <c r="C1432" s="209" t="s">
        <v>2229</v>
      </c>
      <c r="D1432" s="209" t="s">
        <v>2277</v>
      </c>
      <c r="E1432" s="209" t="s">
        <v>305</v>
      </c>
      <c r="F1432" s="220">
        <f>IFERROR(VLOOKUP(A1432,'R+S'!$G$2:$J$1600,4,0),0)</f>
        <v>0</v>
      </c>
    </row>
    <row r="1433" spans="1:6" x14ac:dyDescent="0.3">
      <c r="A1433" s="208">
        <v>5217</v>
      </c>
      <c r="B1433" s="208" t="s">
        <v>2279</v>
      </c>
      <c r="C1433" s="209" t="s">
        <v>2229</v>
      </c>
      <c r="D1433" s="209" t="s">
        <v>2277</v>
      </c>
      <c r="E1433" s="209" t="s">
        <v>305</v>
      </c>
      <c r="F1433" s="220">
        <f>IFERROR(VLOOKUP(A1433,'R+S'!$G$2:$J$1600,4,0),0)</f>
        <v>0</v>
      </c>
    </row>
    <row r="1434" spans="1:6" x14ac:dyDescent="0.3">
      <c r="A1434" s="208">
        <v>5337</v>
      </c>
      <c r="B1434" s="208" t="s">
        <v>2281</v>
      </c>
      <c r="C1434" s="209" t="s">
        <v>2229</v>
      </c>
      <c r="D1434" s="209" t="s">
        <v>2277</v>
      </c>
      <c r="E1434" s="209" t="s">
        <v>305</v>
      </c>
      <c r="F1434" s="220">
        <f>IFERROR(VLOOKUP(A1434,'R+S'!$G$2:$J$1600,4,0),0)</f>
        <v>0</v>
      </c>
    </row>
    <row r="1435" spans="1:6" x14ac:dyDescent="0.3">
      <c r="A1435" s="208">
        <v>53880</v>
      </c>
      <c r="B1435" s="208" t="s">
        <v>2282</v>
      </c>
      <c r="C1435" s="209" t="s">
        <v>2229</v>
      </c>
      <c r="D1435" s="209" t="s">
        <v>2277</v>
      </c>
      <c r="E1435" s="209" t="s">
        <v>305</v>
      </c>
      <c r="F1435" s="220">
        <f>IFERROR(VLOOKUP(A1435,'R+S'!$G$2:$J$1600,4,0),0)</f>
        <v>0</v>
      </c>
    </row>
    <row r="1436" spans="1:6" x14ac:dyDescent="0.3">
      <c r="A1436" s="208">
        <v>5650</v>
      </c>
      <c r="B1436" s="208" t="s">
        <v>2283</v>
      </c>
      <c r="C1436" s="209" t="s">
        <v>2229</v>
      </c>
      <c r="D1436" s="209" t="s">
        <v>2277</v>
      </c>
      <c r="E1436" s="209" t="s">
        <v>305</v>
      </c>
      <c r="F1436" s="220">
        <f>IFERROR(VLOOKUP(A1436,'R+S'!$G$2:$J$1600,4,0),0)</f>
        <v>0</v>
      </c>
    </row>
    <row r="1437" spans="1:6" x14ac:dyDescent="0.3">
      <c r="A1437" s="208">
        <v>52896</v>
      </c>
      <c r="B1437" s="208" t="s">
        <v>2284</v>
      </c>
      <c r="C1437" s="209" t="s">
        <v>2229</v>
      </c>
      <c r="D1437" s="209" t="s">
        <v>2277</v>
      </c>
      <c r="E1437" s="209" t="s">
        <v>305</v>
      </c>
      <c r="F1437" s="220">
        <f>IFERROR(VLOOKUP(A1437,'R+S'!$G$2:$J$1600,4,0),0)</f>
        <v>1</v>
      </c>
    </row>
    <row r="1438" spans="1:6" x14ac:dyDescent="0.3">
      <c r="A1438" s="208">
        <v>53793</v>
      </c>
      <c r="B1438" s="208" t="s">
        <v>2285</v>
      </c>
      <c r="C1438" s="209" t="s">
        <v>2229</v>
      </c>
      <c r="D1438" s="209" t="s">
        <v>2277</v>
      </c>
      <c r="E1438" s="209" t="s">
        <v>305</v>
      </c>
      <c r="F1438" s="220">
        <f>IFERROR(VLOOKUP(A1438,'R+S'!$G$2:$J$1600,4,0),0)</f>
        <v>0</v>
      </c>
    </row>
    <row r="1439" spans="1:6" x14ac:dyDescent="0.3">
      <c r="A1439" s="208">
        <v>52010</v>
      </c>
      <c r="B1439" s="208" t="s">
        <v>2287</v>
      </c>
      <c r="C1439" s="209" t="s">
        <v>2229</v>
      </c>
      <c r="D1439" s="209" t="s">
        <v>2288</v>
      </c>
      <c r="E1439" s="209" t="s">
        <v>310</v>
      </c>
      <c r="F1439" s="220">
        <f>IFERROR(VLOOKUP(A1439,'R+S'!$G$2:$J$1600,4,0),0)</f>
        <v>0</v>
      </c>
    </row>
    <row r="1440" spans="1:6" x14ac:dyDescent="0.3">
      <c r="A1440" s="208">
        <v>54035</v>
      </c>
      <c r="B1440" s="208" t="s">
        <v>2289</v>
      </c>
      <c r="C1440" s="209" t="s">
        <v>2229</v>
      </c>
      <c r="D1440" s="209" t="s">
        <v>2288</v>
      </c>
      <c r="E1440" s="209" t="s">
        <v>310</v>
      </c>
      <c r="F1440" s="220">
        <f>IFERROR(VLOOKUP(A1440,'R+S'!$G$2:$J$1600,4,0),0)</f>
        <v>0</v>
      </c>
    </row>
    <row r="1441" spans="1:6" x14ac:dyDescent="0.3">
      <c r="A1441" s="208">
        <v>6120</v>
      </c>
      <c r="B1441" s="208" t="s">
        <v>2290</v>
      </c>
      <c r="C1441" s="209" t="s">
        <v>2229</v>
      </c>
      <c r="D1441" s="209" t="s">
        <v>2288</v>
      </c>
      <c r="E1441" s="209" t="s">
        <v>310</v>
      </c>
      <c r="F1441" s="220">
        <f>IFERROR(VLOOKUP(A1441,'R+S'!$G$2:$J$1600,4,0),0)</f>
        <v>0</v>
      </c>
    </row>
    <row r="1442" spans="1:6" x14ac:dyDescent="0.3">
      <c r="A1442" s="208">
        <v>2580</v>
      </c>
      <c r="B1442" s="208" t="s">
        <v>2291</v>
      </c>
      <c r="C1442" s="209" t="s">
        <v>2229</v>
      </c>
      <c r="D1442" s="209" t="s">
        <v>2288</v>
      </c>
      <c r="E1442" s="209" t="s">
        <v>310</v>
      </c>
      <c r="F1442" s="220">
        <f>IFERROR(VLOOKUP(A1442,'R+S'!$G$2:$J$1600,4,0),0)</f>
        <v>0</v>
      </c>
    </row>
    <row r="1443" spans="1:6" x14ac:dyDescent="0.3">
      <c r="A1443" s="208">
        <v>52653</v>
      </c>
      <c r="B1443" s="208" t="s">
        <v>2292</v>
      </c>
      <c r="C1443" s="209" t="s">
        <v>2229</v>
      </c>
      <c r="D1443" s="209" t="s">
        <v>2288</v>
      </c>
      <c r="E1443" s="209" t="s">
        <v>310</v>
      </c>
      <c r="F1443" s="220">
        <f>IFERROR(VLOOKUP(A1443,'R+S'!$G$2:$J$1600,4,0),0)</f>
        <v>0</v>
      </c>
    </row>
    <row r="1444" spans="1:6" x14ac:dyDescent="0.3">
      <c r="A1444" s="208">
        <v>53868</v>
      </c>
      <c r="B1444" s="208" t="s">
        <v>2295</v>
      </c>
      <c r="C1444" s="209" t="s">
        <v>2229</v>
      </c>
      <c r="D1444" s="209" t="s">
        <v>2288</v>
      </c>
      <c r="E1444" s="209" t="s">
        <v>310</v>
      </c>
      <c r="F1444" s="220">
        <f>IFERROR(VLOOKUP(A1444,'R+S'!$G$2:$J$1600,4,0),0)</f>
        <v>0</v>
      </c>
    </row>
    <row r="1445" spans="1:6" x14ac:dyDescent="0.3">
      <c r="A1445" s="208">
        <v>586</v>
      </c>
      <c r="B1445" s="208" t="s">
        <v>2296</v>
      </c>
      <c r="C1445" s="209" t="s">
        <v>2229</v>
      </c>
      <c r="D1445" s="209" t="s">
        <v>2288</v>
      </c>
      <c r="E1445" s="209" t="s">
        <v>310</v>
      </c>
      <c r="F1445" s="220">
        <f>IFERROR(VLOOKUP(A1445,'R+S'!$G$2:$J$1600,4,0),0)</f>
        <v>0</v>
      </c>
    </row>
    <row r="1446" spans="1:6" x14ac:dyDescent="0.3">
      <c r="A1446" s="208">
        <v>3169</v>
      </c>
      <c r="B1446" s="208" t="s">
        <v>2298</v>
      </c>
      <c r="C1446" s="209" t="s">
        <v>2229</v>
      </c>
      <c r="D1446" s="209" t="s">
        <v>2299</v>
      </c>
      <c r="E1446" s="209" t="s">
        <v>308</v>
      </c>
      <c r="F1446" s="220">
        <f>IFERROR(VLOOKUP(A1446,'R+S'!$G$2:$J$1600,4,0),0)</f>
        <v>0</v>
      </c>
    </row>
    <row r="1447" spans="1:6" x14ac:dyDescent="0.3">
      <c r="A1447" s="208">
        <v>3184</v>
      </c>
      <c r="B1447" s="208" t="s">
        <v>2300</v>
      </c>
      <c r="C1447" s="209" t="s">
        <v>2229</v>
      </c>
      <c r="D1447" s="209" t="s">
        <v>2299</v>
      </c>
      <c r="E1447" s="209" t="s">
        <v>308</v>
      </c>
      <c r="F1447" s="220">
        <f>IFERROR(VLOOKUP(A1447,'R+S'!$G$2:$J$1600,4,0),0)</f>
        <v>0</v>
      </c>
    </row>
    <row r="1448" spans="1:6" x14ac:dyDescent="0.3">
      <c r="A1448" s="208">
        <v>785</v>
      </c>
      <c r="B1448" s="208" t="s">
        <v>2301</v>
      </c>
      <c r="C1448" s="209" t="s">
        <v>2229</v>
      </c>
      <c r="D1448" s="209" t="s">
        <v>2299</v>
      </c>
      <c r="E1448" s="209" t="s">
        <v>308</v>
      </c>
      <c r="F1448" s="220">
        <f>IFERROR(VLOOKUP(A1448,'R+S'!$G$2:$J$1600,4,0),0)</f>
        <v>0</v>
      </c>
    </row>
    <row r="1449" spans="1:6" x14ac:dyDescent="0.3">
      <c r="A1449" s="208">
        <v>7944</v>
      </c>
      <c r="B1449" s="208" t="s">
        <v>2302</v>
      </c>
      <c r="C1449" s="209" t="s">
        <v>2229</v>
      </c>
      <c r="D1449" s="209" t="s">
        <v>2299</v>
      </c>
      <c r="E1449" s="209" t="s">
        <v>308</v>
      </c>
      <c r="F1449" s="220">
        <f>IFERROR(VLOOKUP(A1449,'R+S'!$G$2:$J$1600,4,0),0)</f>
        <v>0</v>
      </c>
    </row>
    <row r="1450" spans="1:6" x14ac:dyDescent="0.3">
      <c r="A1450" s="208">
        <v>1580</v>
      </c>
      <c r="B1450" s="208" t="s">
        <v>2303</v>
      </c>
      <c r="C1450" s="209" t="s">
        <v>2229</v>
      </c>
      <c r="D1450" s="209" t="s">
        <v>2299</v>
      </c>
      <c r="E1450" s="209" t="s">
        <v>308</v>
      </c>
      <c r="F1450" s="220">
        <f>IFERROR(VLOOKUP(A1450,'R+S'!$G$2:$J$1600,4,0),0)</f>
        <v>0</v>
      </c>
    </row>
    <row r="1451" spans="1:6" x14ac:dyDescent="0.3">
      <c r="A1451" s="208">
        <v>1623</v>
      </c>
      <c r="B1451" s="208" t="s">
        <v>2304</v>
      </c>
      <c r="C1451" s="209" t="s">
        <v>2229</v>
      </c>
      <c r="D1451" s="209" t="s">
        <v>2299</v>
      </c>
      <c r="E1451" s="209" t="s">
        <v>308</v>
      </c>
      <c r="F1451" s="220">
        <f>IFERROR(VLOOKUP(A1451,'R+S'!$G$2:$J$1600,4,0),0)</f>
        <v>0</v>
      </c>
    </row>
    <row r="1452" spans="1:6" x14ac:dyDescent="0.3">
      <c r="A1452" s="208">
        <v>30503</v>
      </c>
      <c r="B1452" s="208" t="s">
        <v>2305</v>
      </c>
      <c r="C1452" s="209" t="s">
        <v>2229</v>
      </c>
      <c r="D1452" s="209" t="s">
        <v>2299</v>
      </c>
      <c r="E1452" s="209" t="s">
        <v>308</v>
      </c>
      <c r="F1452" s="220">
        <f>IFERROR(VLOOKUP(A1452,'R+S'!$G$2:$J$1600,4,0),0)</f>
        <v>0</v>
      </c>
    </row>
    <row r="1453" spans="1:6" x14ac:dyDescent="0.3">
      <c r="A1453" s="208">
        <v>53767</v>
      </c>
      <c r="B1453" s="208" t="s">
        <v>2306</v>
      </c>
      <c r="C1453" s="209" t="s">
        <v>2229</v>
      </c>
      <c r="D1453" s="209" t="s">
        <v>2299</v>
      </c>
      <c r="E1453" s="209" t="s">
        <v>308</v>
      </c>
      <c r="F1453" s="220">
        <f>IFERROR(VLOOKUP(A1453,'R+S'!$G$2:$J$1600,4,0),0)</f>
        <v>0</v>
      </c>
    </row>
    <row r="1454" spans="1:6" x14ac:dyDescent="0.3">
      <c r="A1454" s="208">
        <v>54155</v>
      </c>
      <c r="B1454" s="208" t="s">
        <v>2307</v>
      </c>
      <c r="C1454" s="209" t="s">
        <v>2229</v>
      </c>
      <c r="D1454" s="209" t="s">
        <v>2299</v>
      </c>
      <c r="E1454" s="209" t="s">
        <v>308</v>
      </c>
      <c r="F1454" s="220">
        <f>IFERROR(VLOOKUP(A1454,'R+S'!$G$2:$J$1600,4,0),0)</f>
        <v>0</v>
      </c>
    </row>
    <row r="1455" spans="1:6" x14ac:dyDescent="0.3">
      <c r="A1455" s="208">
        <v>593</v>
      </c>
      <c r="B1455" s="208" t="s">
        <v>2308</v>
      </c>
      <c r="C1455" s="209" t="s">
        <v>2229</v>
      </c>
      <c r="D1455" s="209" t="s">
        <v>2299</v>
      </c>
      <c r="E1455" s="209" t="s">
        <v>308</v>
      </c>
      <c r="F1455" s="220">
        <f>IFERROR(VLOOKUP(A1455,'R+S'!$G$2:$J$1600,4,0),0)</f>
        <v>0</v>
      </c>
    </row>
    <row r="1456" spans="1:6" x14ac:dyDescent="0.3">
      <c r="A1456" s="208">
        <v>601</v>
      </c>
      <c r="B1456" s="208" t="s">
        <v>2309</v>
      </c>
      <c r="C1456" s="209" t="s">
        <v>2229</v>
      </c>
      <c r="D1456" s="209" t="s">
        <v>2299</v>
      </c>
      <c r="E1456" s="209" t="s">
        <v>308</v>
      </c>
      <c r="F1456" s="220">
        <f>IFERROR(VLOOKUP(A1456,'R+S'!$G$2:$J$1600,4,0),0)</f>
        <v>0</v>
      </c>
    </row>
    <row r="1457" spans="1:6" x14ac:dyDescent="0.3">
      <c r="A1457" s="208">
        <v>9409</v>
      </c>
      <c r="B1457" s="208" t="s">
        <v>2310</v>
      </c>
      <c r="C1457" s="209" t="s">
        <v>2229</v>
      </c>
      <c r="D1457" s="209" t="s">
        <v>2299</v>
      </c>
      <c r="E1457" s="209" t="s">
        <v>308</v>
      </c>
      <c r="F1457" s="220">
        <f>IFERROR(VLOOKUP(A1457,'R+S'!$G$2:$J$1600,4,0),0)</f>
        <v>0</v>
      </c>
    </row>
    <row r="1458" spans="1:6" x14ac:dyDescent="0.3">
      <c r="A1458" s="208">
        <v>7766</v>
      </c>
      <c r="B1458" s="208" t="s">
        <v>2311</v>
      </c>
      <c r="C1458" s="209" t="s">
        <v>2229</v>
      </c>
      <c r="D1458" s="209" t="s">
        <v>2312</v>
      </c>
      <c r="E1458" s="209" t="s">
        <v>299</v>
      </c>
      <c r="F1458" s="220">
        <f>IFERROR(VLOOKUP(A1458,'R+S'!$G$2:$J$1600,4,0),0)</f>
        <v>0</v>
      </c>
    </row>
    <row r="1459" spans="1:6" x14ac:dyDescent="0.3">
      <c r="A1459" s="208">
        <v>54175</v>
      </c>
      <c r="B1459" s="208" t="s">
        <v>2314</v>
      </c>
      <c r="C1459" s="209" t="s">
        <v>2229</v>
      </c>
      <c r="D1459" s="209" t="s">
        <v>2312</v>
      </c>
      <c r="E1459" s="209" t="s">
        <v>299</v>
      </c>
      <c r="F1459" s="220">
        <f>IFERROR(VLOOKUP(A1459,'R+S'!$G$2:$J$1600,4,0),0)</f>
        <v>0</v>
      </c>
    </row>
    <row r="1460" spans="1:6" x14ac:dyDescent="0.3">
      <c r="A1460" s="208">
        <v>9470</v>
      </c>
      <c r="B1460" s="208" t="s">
        <v>2315</v>
      </c>
      <c r="C1460" s="209" t="s">
        <v>2229</v>
      </c>
      <c r="D1460" s="209" t="s">
        <v>2312</v>
      </c>
      <c r="E1460" s="209" t="s">
        <v>299</v>
      </c>
      <c r="F1460" s="220">
        <f>IFERROR(VLOOKUP(A1460,'R+S'!$G$2:$J$1600,4,0),0)</f>
        <v>0</v>
      </c>
    </row>
    <row r="1461" spans="1:6" x14ac:dyDescent="0.3">
      <c r="A1461" s="208">
        <v>54046</v>
      </c>
      <c r="B1461" s="208" t="s">
        <v>2316</v>
      </c>
      <c r="C1461" s="209" t="s">
        <v>2229</v>
      </c>
      <c r="D1461" s="209" t="s">
        <v>2312</v>
      </c>
      <c r="E1461" s="209" t="s">
        <v>299</v>
      </c>
      <c r="F1461" s="220">
        <f>IFERROR(VLOOKUP(A1461,'R+S'!$G$2:$J$1600,4,0),0)</f>
        <v>0</v>
      </c>
    </row>
    <row r="1462" spans="1:6" x14ac:dyDescent="0.3">
      <c r="A1462" s="208">
        <v>5558</v>
      </c>
      <c r="B1462" s="208" t="s">
        <v>2317</v>
      </c>
      <c r="C1462" s="209" t="s">
        <v>2229</v>
      </c>
      <c r="D1462" s="209" t="s">
        <v>2312</v>
      </c>
      <c r="E1462" s="209" t="s">
        <v>299</v>
      </c>
      <c r="F1462" s="220">
        <f>IFERROR(VLOOKUP(A1462,'R+S'!$G$2:$J$1600,4,0),0)</f>
        <v>0</v>
      </c>
    </row>
    <row r="1463" spans="1:6" x14ac:dyDescent="0.3">
      <c r="A1463" s="208">
        <v>7187</v>
      </c>
      <c r="B1463" s="208" t="s">
        <v>2318</v>
      </c>
      <c r="C1463" s="209" t="s">
        <v>2229</v>
      </c>
      <c r="D1463" s="209" t="s">
        <v>2312</v>
      </c>
      <c r="E1463" s="209" t="s">
        <v>299</v>
      </c>
      <c r="F1463" s="220">
        <f>IFERROR(VLOOKUP(A1463,'R+S'!$G$2:$J$1600,4,0),0)</f>
        <v>0</v>
      </c>
    </row>
    <row r="1464" spans="1:6" x14ac:dyDescent="0.3">
      <c r="A1464" s="208">
        <v>1724</v>
      </c>
      <c r="B1464" s="208" t="s">
        <v>2319</v>
      </c>
      <c r="C1464" s="209" t="s">
        <v>2229</v>
      </c>
      <c r="D1464" s="209" t="s">
        <v>2312</v>
      </c>
      <c r="E1464" s="209" t="s">
        <v>299</v>
      </c>
      <c r="F1464" s="220">
        <f>IFERROR(VLOOKUP(A1464,'R+S'!$G$2:$J$1600,4,0),0)</f>
        <v>0</v>
      </c>
    </row>
    <row r="1465" spans="1:6" x14ac:dyDescent="0.3">
      <c r="A1465" s="208">
        <v>52921</v>
      </c>
      <c r="B1465" s="208" t="s">
        <v>2320</v>
      </c>
      <c r="C1465" s="209" t="s">
        <v>2229</v>
      </c>
      <c r="D1465" s="209" t="s">
        <v>2312</v>
      </c>
      <c r="E1465" s="209" t="s">
        <v>299</v>
      </c>
      <c r="F1465" s="220">
        <f>IFERROR(VLOOKUP(A1465,'R+S'!$G$2:$J$1600,4,0),0)</f>
        <v>0</v>
      </c>
    </row>
    <row r="1466" spans="1:6" x14ac:dyDescent="0.3">
      <c r="A1466" s="208">
        <v>3700</v>
      </c>
      <c r="B1466" s="208" t="s">
        <v>2321</v>
      </c>
      <c r="C1466" s="209" t="s">
        <v>2229</v>
      </c>
      <c r="D1466" s="209" t="s">
        <v>2312</v>
      </c>
      <c r="E1466" s="209" t="s">
        <v>299</v>
      </c>
      <c r="F1466" s="220">
        <f>IFERROR(VLOOKUP(A1466,'R+S'!$G$2:$J$1600,4,0),0)</f>
        <v>0</v>
      </c>
    </row>
    <row r="1467" spans="1:6" x14ac:dyDescent="0.3">
      <c r="A1467" s="208">
        <v>54082</v>
      </c>
      <c r="B1467" s="208" t="s">
        <v>2322</v>
      </c>
      <c r="C1467" s="209" t="s">
        <v>2229</v>
      </c>
      <c r="D1467" s="209" t="s">
        <v>2312</v>
      </c>
      <c r="E1467" s="209" t="s">
        <v>299</v>
      </c>
      <c r="F1467" s="220">
        <f>IFERROR(VLOOKUP(A1467,'R+S'!$G$2:$J$1600,4,0),0)</f>
        <v>0</v>
      </c>
    </row>
    <row r="1468" spans="1:6" x14ac:dyDescent="0.3">
      <c r="A1468" s="208">
        <v>7324</v>
      </c>
      <c r="B1468" s="208" t="s">
        <v>2323</v>
      </c>
      <c r="C1468" s="209" t="s">
        <v>2229</v>
      </c>
      <c r="D1468" s="209" t="s">
        <v>2312</v>
      </c>
      <c r="E1468" s="209" t="s">
        <v>299</v>
      </c>
      <c r="F1468" s="220">
        <f>IFERROR(VLOOKUP(A1468,'R+S'!$G$2:$J$1600,4,0),0)</f>
        <v>0</v>
      </c>
    </row>
    <row r="1469" spans="1:6" x14ac:dyDescent="0.3">
      <c r="A1469" s="208">
        <v>53676</v>
      </c>
      <c r="B1469" s="208" t="s">
        <v>2325</v>
      </c>
      <c r="C1469" s="209" t="s">
        <v>2229</v>
      </c>
      <c r="D1469" s="209" t="s">
        <v>2326</v>
      </c>
      <c r="E1469" s="209" t="s">
        <v>311</v>
      </c>
      <c r="F1469" s="220">
        <f>IFERROR(VLOOKUP(A1469,'R+S'!$G$2:$J$1600,4,0),0)</f>
        <v>0</v>
      </c>
    </row>
    <row r="1470" spans="1:6" x14ac:dyDescent="0.3">
      <c r="A1470" s="208">
        <v>53961</v>
      </c>
      <c r="B1470" s="208" t="s">
        <v>2327</v>
      </c>
      <c r="C1470" s="209" t="s">
        <v>2229</v>
      </c>
      <c r="D1470" s="209" t="s">
        <v>2326</v>
      </c>
      <c r="E1470" s="209" t="s">
        <v>311</v>
      </c>
      <c r="F1470" s="220">
        <f>IFERROR(VLOOKUP(A1470,'R+S'!$G$2:$J$1600,4,0),0)</f>
        <v>0</v>
      </c>
    </row>
    <row r="1471" spans="1:6" x14ac:dyDescent="0.3">
      <c r="A1471" s="208">
        <v>621</v>
      </c>
      <c r="B1471" s="208" t="s">
        <v>2328</v>
      </c>
      <c r="C1471" s="209" t="s">
        <v>2229</v>
      </c>
      <c r="D1471" s="209" t="s">
        <v>2326</v>
      </c>
      <c r="E1471" s="209" t="s">
        <v>311</v>
      </c>
      <c r="F1471" s="220">
        <f>IFERROR(VLOOKUP(A1471,'R+S'!$G$2:$J$1600,4,0),0)</f>
        <v>0</v>
      </c>
    </row>
    <row r="1472" spans="1:6" x14ac:dyDescent="0.3">
      <c r="A1472" s="208">
        <v>6224</v>
      </c>
      <c r="B1472" s="208" t="s">
        <v>2329</v>
      </c>
      <c r="C1472" s="209" t="s">
        <v>2229</v>
      </c>
      <c r="D1472" s="209" t="s">
        <v>2326</v>
      </c>
      <c r="E1472" s="209" t="s">
        <v>311</v>
      </c>
      <c r="F1472" s="220">
        <f>IFERROR(VLOOKUP(A1472,'R+S'!$G$2:$J$1600,4,0),0)</f>
        <v>0</v>
      </c>
    </row>
    <row r="1473" spans="1:6" x14ac:dyDescent="0.3">
      <c r="A1473" s="208">
        <v>19215</v>
      </c>
      <c r="B1473" s="208" t="s">
        <v>2330</v>
      </c>
      <c r="C1473" s="209" t="s">
        <v>2229</v>
      </c>
      <c r="D1473" s="209" t="s">
        <v>2326</v>
      </c>
      <c r="E1473" s="209" t="s">
        <v>311</v>
      </c>
      <c r="F1473" s="220">
        <f>IFERROR(VLOOKUP(A1473,'R+S'!$G$2:$J$1600,4,0),0)</f>
        <v>0</v>
      </c>
    </row>
    <row r="1474" spans="1:6" x14ac:dyDescent="0.3">
      <c r="A1474" s="208">
        <v>52007</v>
      </c>
      <c r="B1474" s="208" t="s">
        <v>2331</v>
      </c>
      <c r="C1474" s="209" t="s">
        <v>2229</v>
      </c>
      <c r="D1474" s="209" t="s">
        <v>2326</v>
      </c>
      <c r="E1474" s="209" t="s">
        <v>311</v>
      </c>
      <c r="F1474" s="220">
        <f>IFERROR(VLOOKUP(A1474,'R+S'!$G$2:$J$1600,4,0),0)</f>
        <v>0</v>
      </c>
    </row>
    <row r="1475" spans="1:6" x14ac:dyDescent="0.3">
      <c r="A1475" s="208">
        <v>54161</v>
      </c>
      <c r="B1475" s="208" t="s">
        <v>2332</v>
      </c>
      <c r="C1475" s="209" t="s">
        <v>2229</v>
      </c>
      <c r="D1475" s="209" t="s">
        <v>2326</v>
      </c>
      <c r="E1475" s="209" t="s">
        <v>311</v>
      </c>
      <c r="F1475" s="220">
        <f>IFERROR(VLOOKUP(A1475,'R+S'!$G$2:$J$1600,4,0),0)</f>
        <v>1</v>
      </c>
    </row>
    <row r="1476" spans="1:6" x14ac:dyDescent="0.3">
      <c r="A1476" s="208">
        <v>6379</v>
      </c>
      <c r="B1476" s="208" t="s">
        <v>2333</v>
      </c>
      <c r="C1476" s="209" t="s">
        <v>2229</v>
      </c>
      <c r="D1476" s="209" t="s">
        <v>2326</v>
      </c>
      <c r="E1476" s="209" t="s">
        <v>311</v>
      </c>
      <c r="F1476" s="220">
        <f>IFERROR(VLOOKUP(A1476,'R+S'!$G$2:$J$1600,4,0),0)</f>
        <v>0</v>
      </c>
    </row>
    <row r="1477" spans="1:6" x14ac:dyDescent="0.3">
      <c r="A1477" s="208">
        <v>10277</v>
      </c>
      <c r="B1477" s="208" t="s">
        <v>2334</v>
      </c>
      <c r="C1477" s="209" t="s">
        <v>2229</v>
      </c>
      <c r="D1477" s="209" t="s">
        <v>2326</v>
      </c>
      <c r="E1477" s="209" t="s">
        <v>311</v>
      </c>
      <c r="F1477" s="220">
        <f>IFERROR(VLOOKUP(A1477,'R+S'!$G$2:$J$1600,4,0),0)</f>
        <v>0</v>
      </c>
    </row>
    <row r="1478" spans="1:6" x14ac:dyDescent="0.3">
      <c r="A1478" s="208">
        <v>52733</v>
      </c>
      <c r="B1478" s="208" t="s">
        <v>2335</v>
      </c>
      <c r="C1478" s="209" t="s">
        <v>2229</v>
      </c>
      <c r="D1478" s="209" t="s">
        <v>2326</v>
      </c>
      <c r="E1478" s="209" t="s">
        <v>311</v>
      </c>
      <c r="F1478" s="220">
        <f>IFERROR(VLOOKUP(A1478,'R+S'!$G$2:$J$1600,4,0),0)</f>
        <v>0</v>
      </c>
    </row>
    <row r="1479" spans="1:6" x14ac:dyDescent="0.3">
      <c r="A1479" s="208">
        <v>52959</v>
      </c>
      <c r="B1479" s="208" t="s">
        <v>2336</v>
      </c>
      <c r="C1479" s="209" t="s">
        <v>2229</v>
      </c>
      <c r="D1479" s="209" t="s">
        <v>2326</v>
      </c>
      <c r="E1479" s="209" t="s">
        <v>311</v>
      </c>
      <c r="F1479" s="220">
        <f>IFERROR(VLOOKUP(A1479,'R+S'!$G$2:$J$1600,4,0),0)</f>
        <v>0</v>
      </c>
    </row>
    <row r="1480" spans="1:6" x14ac:dyDescent="0.3">
      <c r="A1480" s="208">
        <v>6134</v>
      </c>
      <c r="B1480" s="208" t="s">
        <v>2337</v>
      </c>
      <c r="C1480" s="209" t="s">
        <v>2229</v>
      </c>
      <c r="D1480" s="209" t="s">
        <v>2326</v>
      </c>
      <c r="E1480" s="209" t="s">
        <v>311</v>
      </c>
      <c r="F1480" s="220">
        <f>IFERROR(VLOOKUP(A1480,'R+S'!$G$2:$J$1600,4,0),0)</f>
        <v>0</v>
      </c>
    </row>
    <row r="1481" spans="1:6" x14ac:dyDescent="0.3">
      <c r="A1481" s="208">
        <v>6246</v>
      </c>
      <c r="B1481" s="208" t="s">
        <v>2338</v>
      </c>
      <c r="C1481" s="209" t="s">
        <v>2229</v>
      </c>
      <c r="D1481" s="209" t="s">
        <v>2326</v>
      </c>
      <c r="E1481" s="209" t="s">
        <v>311</v>
      </c>
      <c r="F1481" s="220">
        <f>IFERROR(VLOOKUP(A1481,'R+S'!$G$2:$J$1600,4,0),0)</f>
        <v>0</v>
      </c>
    </row>
    <row r="1482" spans="1:6" x14ac:dyDescent="0.3">
      <c r="A1482" s="208">
        <v>2506</v>
      </c>
      <c r="B1482" s="208" t="s">
        <v>2339</v>
      </c>
      <c r="C1482" s="209" t="s">
        <v>2229</v>
      </c>
      <c r="D1482" s="209" t="s">
        <v>2340</v>
      </c>
      <c r="E1482" s="209" t="s">
        <v>300</v>
      </c>
      <c r="F1482" s="220">
        <f>IFERROR(VLOOKUP(A1482,'R+S'!$G$2:$J$1600,4,0),0)</f>
        <v>0</v>
      </c>
    </row>
    <row r="1483" spans="1:6" x14ac:dyDescent="0.3">
      <c r="A1483" s="208">
        <v>5753</v>
      </c>
      <c r="B1483" s="208" t="s">
        <v>2341</v>
      </c>
      <c r="C1483" s="209" t="s">
        <v>2229</v>
      </c>
      <c r="D1483" s="209" t="s">
        <v>2340</v>
      </c>
      <c r="E1483" s="209" t="s">
        <v>300</v>
      </c>
      <c r="F1483" s="220">
        <f>IFERROR(VLOOKUP(A1483,'R+S'!$G$2:$J$1600,4,0),0)</f>
        <v>0</v>
      </c>
    </row>
    <row r="1484" spans="1:6" x14ac:dyDescent="0.3">
      <c r="A1484" s="208">
        <v>623</v>
      </c>
      <c r="B1484" s="208" t="s">
        <v>2342</v>
      </c>
      <c r="C1484" s="209" t="s">
        <v>2229</v>
      </c>
      <c r="D1484" s="209" t="s">
        <v>2340</v>
      </c>
      <c r="E1484" s="209" t="s">
        <v>300</v>
      </c>
      <c r="F1484" s="220">
        <f>IFERROR(VLOOKUP(A1484,'R+S'!$G$2:$J$1600,4,0),0)</f>
        <v>0</v>
      </c>
    </row>
    <row r="1485" spans="1:6" x14ac:dyDescent="0.3">
      <c r="A1485" s="208">
        <v>2804</v>
      </c>
      <c r="B1485" s="208" t="s">
        <v>2343</v>
      </c>
      <c r="C1485" s="209" t="s">
        <v>2229</v>
      </c>
      <c r="D1485" s="209" t="s">
        <v>2340</v>
      </c>
      <c r="E1485" s="209" t="s">
        <v>300</v>
      </c>
      <c r="F1485" s="220">
        <f>IFERROR(VLOOKUP(A1485,'R+S'!$G$2:$J$1600,4,0),0)</f>
        <v>1</v>
      </c>
    </row>
    <row r="1486" spans="1:6" x14ac:dyDescent="0.3">
      <c r="A1486" s="208">
        <v>53613</v>
      </c>
      <c r="B1486" s="208" t="s">
        <v>2345</v>
      </c>
      <c r="C1486" s="209" t="s">
        <v>2229</v>
      </c>
      <c r="D1486" s="209" t="s">
        <v>2340</v>
      </c>
      <c r="E1486" s="209" t="s">
        <v>300</v>
      </c>
      <c r="F1486" s="220">
        <f>IFERROR(VLOOKUP(A1486,'R+S'!$G$2:$J$1600,4,0),0)</f>
        <v>0</v>
      </c>
    </row>
    <row r="1487" spans="1:6" x14ac:dyDescent="0.3">
      <c r="A1487" s="208">
        <v>52730</v>
      </c>
      <c r="B1487" s="208" t="s">
        <v>2347</v>
      </c>
      <c r="C1487" s="209" t="s">
        <v>2229</v>
      </c>
      <c r="D1487" s="209" t="s">
        <v>2340</v>
      </c>
      <c r="E1487" s="209" t="s">
        <v>300</v>
      </c>
      <c r="F1487" s="220">
        <f>IFERROR(VLOOKUP(A1487,'R+S'!$G$2:$J$1600,4,0),0)</f>
        <v>0</v>
      </c>
    </row>
    <row r="1488" spans="1:6" x14ac:dyDescent="0.3">
      <c r="A1488" s="208">
        <v>53796</v>
      </c>
      <c r="B1488" s="208" t="s">
        <v>2348</v>
      </c>
      <c r="C1488" s="209" t="s">
        <v>2229</v>
      </c>
      <c r="D1488" s="209" t="s">
        <v>2340</v>
      </c>
      <c r="E1488" s="209" t="s">
        <v>300</v>
      </c>
      <c r="F1488" s="220">
        <f>IFERROR(VLOOKUP(A1488,'R+S'!$G$2:$J$1600,4,0),0)</f>
        <v>0</v>
      </c>
    </row>
    <row r="1489" spans="1:6" x14ac:dyDescent="0.3">
      <c r="A1489" s="208">
        <v>52011</v>
      </c>
      <c r="B1489" s="208" t="s">
        <v>2349</v>
      </c>
      <c r="C1489" s="209" t="s">
        <v>2229</v>
      </c>
      <c r="D1489" s="209" t="s">
        <v>2350</v>
      </c>
      <c r="E1489" s="209" t="s">
        <v>307</v>
      </c>
      <c r="F1489" s="220">
        <f>IFERROR(VLOOKUP(A1489,'R+S'!$G$2:$J$1600,4,0),0)</f>
        <v>0</v>
      </c>
    </row>
    <row r="1490" spans="1:6" x14ac:dyDescent="0.3">
      <c r="A1490" s="208">
        <v>6404</v>
      </c>
      <c r="B1490" s="208" t="s">
        <v>2351</v>
      </c>
      <c r="C1490" s="209" t="s">
        <v>2229</v>
      </c>
      <c r="D1490" s="209" t="s">
        <v>2350</v>
      </c>
      <c r="E1490" s="209" t="s">
        <v>307</v>
      </c>
      <c r="F1490" s="220">
        <f>IFERROR(VLOOKUP(A1490,'R+S'!$G$2:$J$1600,4,0),0)</f>
        <v>0</v>
      </c>
    </row>
    <row r="1491" spans="1:6" x14ac:dyDescent="0.3">
      <c r="A1491" s="208">
        <v>40543</v>
      </c>
      <c r="B1491" s="208" t="s">
        <v>2352</v>
      </c>
      <c r="C1491" s="209" t="s">
        <v>2229</v>
      </c>
      <c r="D1491" s="209" t="s">
        <v>2350</v>
      </c>
      <c r="E1491" s="209" t="s">
        <v>307</v>
      </c>
      <c r="F1491" s="220">
        <f>IFERROR(VLOOKUP(A1491,'R+S'!$G$2:$J$1600,4,0),0)</f>
        <v>0</v>
      </c>
    </row>
    <row r="1492" spans="1:6" x14ac:dyDescent="0.3">
      <c r="A1492" s="208">
        <v>53011</v>
      </c>
      <c r="B1492" s="208" t="s">
        <v>2353</v>
      </c>
      <c r="C1492" s="209" t="s">
        <v>2229</v>
      </c>
      <c r="D1492" s="209" t="s">
        <v>2350</v>
      </c>
      <c r="E1492" s="209" t="s">
        <v>307</v>
      </c>
      <c r="F1492" s="220">
        <f>IFERROR(VLOOKUP(A1492,'R+S'!$G$2:$J$1600,4,0),0)</f>
        <v>0</v>
      </c>
    </row>
    <row r="1493" spans="1:6" x14ac:dyDescent="0.3">
      <c r="A1493" s="208">
        <v>6403</v>
      </c>
      <c r="B1493" s="208" t="s">
        <v>2354</v>
      </c>
      <c r="C1493" s="209" t="s">
        <v>2229</v>
      </c>
      <c r="D1493" s="209" t="s">
        <v>2350</v>
      </c>
      <c r="E1493" s="209" t="s">
        <v>307</v>
      </c>
      <c r="F1493" s="220">
        <f>IFERROR(VLOOKUP(A1493,'R+S'!$G$2:$J$1600,4,0),0)</f>
        <v>0</v>
      </c>
    </row>
    <row r="1494" spans="1:6" x14ac:dyDescent="0.3">
      <c r="A1494" s="208">
        <v>11443</v>
      </c>
      <c r="B1494" s="208" t="s">
        <v>2355</v>
      </c>
      <c r="C1494" s="209" t="s">
        <v>2229</v>
      </c>
      <c r="D1494" s="209" t="s">
        <v>2350</v>
      </c>
      <c r="E1494" s="209" t="s">
        <v>307</v>
      </c>
      <c r="F1494" s="220">
        <f>IFERROR(VLOOKUP(A1494,'R+S'!$G$2:$J$1600,4,0),0)</f>
        <v>0</v>
      </c>
    </row>
    <row r="1495" spans="1:6" x14ac:dyDescent="0.3">
      <c r="A1495" s="208">
        <v>7361</v>
      </c>
      <c r="B1495" s="208" t="s">
        <v>2356</v>
      </c>
      <c r="C1495" s="209" t="s">
        <v>2229</v>
      </c>
      <c r="D1495" s="209" t="s">
        <v>2350</v>
      </c>
      <c r="E1495" s="209" t="s">
        <v>307</v>
      </c>
      <c r="F1495" s="220">
        <f>IFERROR(VLOOKUP(A1495,'R+S'!$G$2:$J$1600,4,0),0)</f>
        <v>0</v>
      </c>
    </row>
    <row r="1496" spans="1:6" x14ac:dyDescent="0.3">
      <c r="A1496" s="208">
        <v>7331</v>
      </c>
      <c r="B1496" s="208" t="s">
        <v>2359</v>
      </c>
      <c r="C1496" s="209" t="s">
        <v>2229</v>
      </c>
      <c r="D1496" s="209" t="s">
        <v>2350</v>
      </c>
      <c r="E1496" s="209" t="s">
        <v>307</v>
      </c>
      <c r="F1496" s="220">
        <f>IFERROR(VLOOKUP(A1496,'R+S'!$G$2:$J$1600,4,0),0)</f>
        <v>0</v>
      </c>
    </row>
    <row r="1497" spans="1:6" x14ac:dyDescent="0.3">
      <c r="A1497" s="208">
        <v>7536</v>
      </c>
      <c r="B1497" s="208" t="s">
        <v>2360</v>
      </c>
      <c r="C1497" s="209" t="s">
        <v>2229</v>
      </c>
      <c r="D1497" s="209" t="s">
        <v>2350</v>
      </c>
      <c r="E1497" s="209" t="s">
        <v>307</v>
      </c>
      <c r="F1497" s="220">
        <f>IFERROR(VLOOKUP(A1497,'R+S'!$G$2:$J$1600,4,0),0)</f>
        <v>0</v>
      </c>
    </row>
    <row r="1498" spans="1:6" x14ac:dyDescent="0.3">
      <c r="A1498" s="208">
        <v>11337</v>
      </c>
      <c r="B1498" s="208" t="s">
        <v>2361</v>
      </c>
      <c r="C1498" s="209" t="s">
        <v>2229</v>
      </c>
      <c r="D1498" s="209" t="s">
        <v>2362</v>
      </c>
      <c r="E1498" s="209" t="s">
        <v>302</v>
      </c>
      <c r="F1498" s="220">
        <f>IFERROR(VLOOKUP(A1498,'R+S'!$G$2:$J$1600,4,0),0)</f>
        <v>0</v>
      </c>
    </row>
    <row r="1499" spans="1:6" x14ac:dyDescent="0.3">
      <c r="A1499" s="208">
        <v>11620</v>
      </c>
      <c r="B1499" s="208" t="s">
        <v>2363</v>
      </c>
      <c r="C1499" s="209" t="s">
        <v>2229</v>
      </c>
      <c r="D1499" s="209" t="s">
        <v>2362</v>
      </c>
      <c r="E1499" s="209" t="s">
        <v>302</v>
      </c>
      <c r="F1499" s="220">
        <f>IFERROR(VLOOKUP(A1499,'R+S'!$G$2:$J$1600,4,0),0)</f>
        <v>0</v>
      </c>
    </row>
    <row r="1500" spans="1:6" x14ac:dyDescent="0.3">
      <c r="A1500" s="208">
        <v>4566</v>
      </c>
      <c r="B1500" s="208" t="s">
        <v>2364</v>
      </c>
      <c r="C1500" s="209" t="s">
        <v>2229</v>
      </c>
      <c r="D1500" s="209" t="s">
        <v>2362</v>
      </c>
      <c r="E1500" s="209" t="s">
        <v>302</v>
      </c>
      <c r="F1500" s="220">
        <f>IFERROR(VLOOKUP(A1500,'R+S'!$G$2:$J$1600,4,0),0)</f>
        <v>0</v>
      </c>
    </row>
    <row r="1501" spans="1:6" x14ac:dyDescent="0.3">
      <c r="A1501" s="208">
        <v>4969</v>
      </c>
      <c r="B1501" s="208" t="s">
        <v>2365</v>
      </c>
      <c r="C1501" s="209" t="s">
        <v>2229</v>
      </c>
      <c r="D1501" s="209" t="s">
        <v>2362</v>
      </c>
      <c r="E1501" s="209" t="s">
        <v>302</v>
      </c>
      <c r="F1501" s="220">
        <f>IFERROR(VLOOKUP(A1501,'R+S'!$G$2:$J$1600,4,0),0)</f>
        <v>0</v>
      </c>
    </row>
    <row r="1502" spans="1:6" x14ac:dyDescent="0.3">
      <c r="A1502" s="208">
        <v>3852</v>
      </c>
      <c r="B1502" s="208" t="s">
        <v>2366</v>
      </c>
      <c r="C1502" s="209" t="s">
        <v>2229</v>
      </c>
      <c r="D1502" s="209" t="s">
        <v>2362</v>
      </c>
      <c r="E1502" s="209" t="s">
        <v>302</v>
      </c>
      <c r="F1502" s="220">
        <f>IFERROR(VLOOKUP(A1502,'R+S'!$G$2:$J$1600,4,0),0)</f>
        <v>0</v>
      </c>
    </row>
    <row r="1503" spans="1:6" x14ac:dyDescent="0.3">
      <c r="A1503" s="208">
        <v>42211</v>
      </c>
      <c r="B1503" s="208" t="s">
        <v>2367</v>
      </c>
      <c r="C1503" s="209" t="s">
        <v>2229</v>
      </c>
      <c r="D1503" s="209" t="s">
        <v>2362</v>
      </c>
      <c r="E1503" s="209" t="s">
        <v>302</v>
      </c>
      <c r="F1503" s="220">
        <f>IFERROR(VLOOKUP(A1503,'R+S'!$G$2:$J$1600,4,0),0)</f>
        <v>0</v>
      </c>
    </row>
    <row r="1504" spans="1:6" x14ac:dyDescent="0.3">
      <c r="A1504" s="208">
        <v>52244</v>
      </c>
      <c r="B1504" s="208" t="s">
        <v>2368</v>
      </c>
      <c r="C1504" s="209" t="s">
        <v>2229</v>
      </c>
      <c r="D1504" s="209" t="s">
        <v>2362</v>
      </c>
      <c r="E1504" s="209" t="s">
        <v>302</v>
      </c>
      <c r="F1504" s="220">
        <f>IFERROR(VLOOKUP(A1504,'R+S'!$G$2:$J$1600,4,0),0)</f>
        <v>0</v>
      </c>
    </row>
    <row r="1505" spans="1:6" x14ac:dyDescent="0.3">
      <c r="A1505" s="208">
        <v>52532</v>
      </c>
      <c r="B1505" s="208" t="s">
        <v>2369</v>
      </c>
      <c r="C1505" s="209" t="s">
        <v>2229</v>
      </c>
      <c r="D1505" s="209" t="s">
        <v>2362</v>
      </c>
      <c r="E1505" s="209" t="s">
        <v>302</v>
      </c>
      <c r="F1505" s="220">
        <f>IFERROR(VLOOKUP(A1505,'R+S'!$G$2:$J$1600,4,0),0)</f>
        <v>0</v>
      </c>
    </row>
    <row r="1506" spans="1:6" x14ac:dyDescent="0.3">
      <c r="A1506" s="208">
        <v>53487</v>
      </c>
      <c r="B1506" s="208" t="s">
        <v>2370</v>
      </c>
      <c r="C1506" s="209" t="s">
        <v>2229</v>
      </c>
      <c r="D1506" s="209" t="s">
        <v>2362</v>
      </c>
      <c r="E1506" s="209" t="s">
        <v>302</v>
      </c>
      <c r="F1506" s="220">
        <f>IFERROR(VLOOKUP(A1506,'R+S'!$G$2:$J$1600,4,0),0)</f>
        <v>0</v>
      </c>
    </row>
    <row r="1507" spans="1:6" x14ac:dyDescent="0.3">
      <c r="A1507" s="208">
        <v>53892</v>
      </c>
      <c r="B1507" s="208" t="s">
        <v>2371</v>
      </c>
      <c r="C1507" s="209" t="s">
        <v>2229</v>
      </c>
      <c r="D1507" s="209" t="s">
        <v>2362</v>
      </c>
      <c r="E1507" s="209" t="s">
        <v>302</v>
      </c>
      <c r="F1507" s="220">
        <f>IFERROR(VLOOKUP(A1507,'R+S'!$G$2:$J$1600,4,0),0)</f>
        <v>0</v>
      </c>
    </row>
    <row r="1508" spans="1:6" x14ac:dyDescent="0.3">
      <c r="A1508" s="208">
        <v>54067</v>
      </c>
      <c r="B1508" s="208" t="s">
        <v>2372</v>
      </c>
      <c r="C1508" s="209" t="s">
        <v>2229</v>
      </c>
      <c r="D1508" s="209" t="s">
        <v>2362</v>
      </c>
      <c r="E1508" s="209" t="s">
        <v>302</v>
      </c>
      <c r="F1508" s="220">
        <f>IFERROR(VLOOKUP(A1508,'R+S'!$G$2:$J$1600,4,0),0)</f>
        <v>0</v>
      </c>
    </row>
    <row r="1509" spans="1:6" x14ac:dyDescent="0.3">
      <c r="A1509" s="208">
        <v>1456</v>
      </c>
      <c r="B1509" s="208" t="s">
        <v>2373</v>
      </c>
      <c r="C1509" s="209" t="s">
        <v>2229</v>
      </c>
      <c r="D1509" s="209" t="s">
        <v>2374</v>
      </c>
      <c r="E1509" s="209" t="s">
        <v>309</v>
      </c>
      <c r="F1509" s="220">
        <f>IFERROR(VLOOKUP(A1509,'R+S'!$G$2:$J$1600,4,0),0)</f>
        <v>0</v>
      </c>
    </row>
    <row r="1510" spans="1:6" x14ac:dyDescent="0.3">
      <c r="A1510" s="208">
        <v>3778</v>
      </c>
      <c r="B1510" s="208" t="s">
        <v>2375</v>
      </c>
      <c r="C1510" s="209" t="s">
        <v>2229</v>
      </c>
      <c r="D1510" s="209" t="s">
        <v>2374</v>
      </c>
      <c r="E1510" s="209" t="s">
        <v>309</v>
      </c>
      <c r="F1510" s="220">
        <f>IFERROR(VLOOKUP(A1510,'R+S'!$G$2:$J$1600,4,0),0)</f>
        <v>0</v>
      </c>
    </row>
    <row r="1511" spans="1:6" x14ac:dyDescent="0.3">
      <c r="A1511" s="208">
        <v>52329</v>
      </c>
      <c r="B1511" s="208" t="s">
        <v>2376</v>
      </c>
      <c r="C1511" s="209" t="s">
        <v>2229</v>
      </c>
      <c r="D1511" s="209" t="s">
        <v>2374</v>
      </c>
      <c r="E1511" s="209" t="s">
        <v>309</v>
      </c>
      <c r="F1511" s="220">
        <f>IFERROR(VLOOKUP(A1511,'R+S'!$G$2:$J$1600,4,0),0)</f>
        <v>0</v>
      </c>
    </row>
    <row r="1512" spans="1:6" x14ac:dyDescent="0.3">
      <c r="A1512" s="208">
        <v>54176</v>
      </c>
      <c r="B1512" s="208" t="s">
        <v>2377</v>
      </c>
      <c r="C1512" s="209" t="s">
        <v>2229</v>
      </c>
      <c r="D1512" s="209" t="s">
        <v>2374</v>
      </c>
      <c r="E1512" s="209" t="s">
        <v>309</v>
      </c>
      <c r="F1512" s="220">
        <f>IFERROR(VLOOKUP(A1512,'R+S'!$G$2:$J$1600,4,0),0)</f>
        <v>0</v>
      </c>
    </row>
    <row r="1513" spans="1:6" x14ac:dyDescent="0.3">
      <c r="A1513" s="208">
        <v>3942</v>
      </c>
      <c r="B1513" s="208" t="s">
        <v>2378</v>
      </c>
      <c r="C1513" s="209" t="s">
        <v>2229</v>
      </c>
      <c r="D1513" s="209" t="s">
        <v>2374</v>
      </c>
      <c r="E1513" s="209" t="s">
        <v>309</v>
      </c>
      <c r="F1513" s="220">
        <f>IFERROR(VLOOKUP(A1513,'R+S'!$G$2:$J$1600,4,0),0)</f>
        <v>0</v>
      </c>
    </row>
    <row r="1514" spans="1:6" x14ac:dyDescent="0.3">
      <c r="A1514" s="208">
        <v>52064</v>
      </c>
      <c r="B1514" s="208" t="s">
        <v>2379</v>
      </c>
      <c r="C1514" s="209" t="s">
        <v>2229</v>
      </c>
      <c r="D1514" s="209" t="s">
        <v>2374</v>
      </c>
      <c r="E1514" s="209" t="s">
        <v>309</v>
      </c>
      <c r="F1514" s="220">
        <f>IFERROR(VLOOKUP(A1514,'R+S'!$G$2:$J$1600,4,0),0)</f>
        <v>0</v>
      </c>
    </row>
    <row r="1515" spans="1:6" x14ac:dyDescent="0.3">
      <c r="A1515" s="208">
        <v>52507</v>
      </c>
      <c r="B1515" s="208" t="s">
        <v>2380</v>
      </c>
      <c r="C1515" s="209" t="s">
        <v>2229</v>
      </c>
      <c r="D1515" s="209" t="s">
        <v>2374</v>
      </c>
      <c r="E1515" s="209" t="s">
        <v>309</v>
      </c>
      <c r="F1515" s="220">
        <f>IFERROR(VLOOKUP(A1515,'R+S'!$G$2:$J$1600,4,0),0)</f>
        <v>0</v>
      </c>
    </row>
    <row r="1516" spans="1:6" x14ac:dyDescent="0.3">
      <c r="A1516" s="208">
        <v>53797</v>
      </c>
      <c r="B1516" s="208" t="s">
        <v>2381</v>
      </c>
      <c r="C1516" s="209" t="s">
        <v>2229</v>
      </c>
      <c r="D1516" s="209" t="s">
        <v>2374</v>
      </c>
      <c r="E1516" s="209" t="s">
        <v>309</v>
      </c>
      <c r="F1516" s="220">
        <f>IFERROR(VLOOKUP(A1516,'R+S'!$G$2:$J$1600,4,0),0)</f>
        <v>0</v>
      </c>
    </row>
    <row r="1517" spans="1:6" x14ac:dyDescent="0.3">
      <c r="A1517" s="208">
        <v>54044</v>
      </c>
      <c r="B1517" s="208" t="s">
        <v>2382</v>
      </c>
      <c r="C1517" s="209" t="s">
        <v>2229</v>
      </c>
      <c r="D1517" s="209" t="s">
        <v>2374</v>
      </c>
      <c r="E1517" s="209" t="s">
        <v>309</v>
      </c>
      <c r="F1517" s="220">
        <f>IFERROR(VLOOKUP(A1517,'R+S'!$G$2:$J$1600,4,0),0)</f>
        <v>0</v>
      </c>
    </row>
    <row r="1518" spans="1:6" x14ac:dyDescent="0.3">
      <c r="A1518" s="208">
        <v>30291</v>
      </c>
      <c r="B1518" s="208" t="s">
        <v>2384</v>
      </c>
      <c r="C1518" s="209" t="s">
        <v>2229</v>
      </c>
      <c r="D1518" s="209" t="s">
        <v>2374</v>
      </c>
      <c r="E1518" s="209" t="s">
        <v>309</v>
      </c>
      <c r="F1518" s="220">
        <f>IFERROR(VLOOKUP(A1518,'R+S'!$G$2:$J$1600,4,0),0)</f>
        <v>0</v>
      </c>
    </row>
    <row r="1519" spans="1:6" x14ac:dyDescent="0.3">
      <c r="A1519" s="208">
        <v>30500</v>
      </c>
      <c r="B1519" s="208" t="s">
        <v>2385</v>
      </c>
      <c r="C1519" s="209" t="s">
        <v>2229</v>
      </c>
      <c r="D1519" s="209" t="s">
        <v>2374</v>
      </c>
      <c r="E1519" s="209" t="s">
        <v>309</v>
      </c>
      <c r="F1519" s="220">
        <f>IFERROR(VLOOKUP(A1519,'R+S'!$G$2:$J$1600,4,0),0)</f>
        <v>0</v>
      </c>
    </row>
    <row r="1520" spans="1:6" x14ac:dyDescent="0.3">
      <c r="A1520" s="208">
        <v>120</v>
      </c>
      <c r="B1520" s="208" t="s">
        <v>2386</v>
      </c>
      <c r="C1520" s="209" t="s">
        <v>2229</v>
      </c>
      <c r="D1520" s="209" t="s">
        <v>2387</v>
      </c>
      <c r="E1520" s="209" t="s">
        <v>304</v>
      </c>
      <c r="F1520" s="220">
        <f>IFERROR(VLOOKUP(A1520,'R+S'!$G$2:$J$1600,4,0),0)</f>
        <v>0</v>
      </c>
    </row>
    <row r="1521" spans="1:6" x14ac:dyDescent="0.3">
      <c r="A1521" s="208">
        <v>13147</v>
      </c>
      <c r="B1521" s="208" t="s">
        <v>2388</v>
      </c>
      <c r="C1521" s="209" t="s">
        <v>2229</v>
      </c>
      <c r="D1521" s="209" t="s">
        <v>2387</v>
      </c>
      <c r="E1521" s="209" t="s">
        <v>304</v>
      </c>
      <c r="F1521" s="220">
        <f>IFERROR(VLOOKUP(A1521,'R+S'!$G$2:$J$1600,4,0),0)</f>
        <v>0</v>
      </c>
    </row>
    <row r="1522" spans="1:6" x14ac:dyDescent="0.3">
      <c r="A1522" s="208">
        <v>5106</v>
      </c>
      <c r="B1522" s="208" t="s">
        <v>2389</v>
      </c>
      <c r="C1522" s="209" t="s">
        <v>2229</v>
      </c>
      <c r="D1522" s="209" t="s">
        <v>2387</v>
      </c>
      <c r="E1522" s="209" t="s">
        <v>304</v>
      </c>
      <c r="F1522" s="220">
        <f>IFERROR(VLOOKUP(A1522,'R+S'!$G$2:$J$1600,4,0),0)</f>
        <v>0</v>
      </c>
    </row>
    <row r="1523" spans="1:6" x14ac:dyDescent="0.3">
      <c r="A1523" s="208">
        <v>5812</v>
      </c>
      <c r="B1523" s="208" t="s">
        <v>2390</v>
      </c>
      <c r="C1523" s="209" t="s">
        <v>2229</v>
      </c>
      <c r="D1523" s="209" t="s">
        <v>2387</v>
      </c>
      <c r="E1523" s="209" t="s">
        <v>304</v>
      </c>
      <c r="F1523" s="220">
        <f>IFERROR(VLOOKUP(A1523,'R+S'!$G$2:$J$1600,4,0),0)</f>
        <v>0</v>
      </c>
    </row>
    <row r="1524" spans="1:6" x14ac:dyDescent="0.3">
      <c r="A1524" s="208">
        <v>4289</v>
      </c>
      <c r="B1524" s="208" t="s">
        <v>2391</v>
      </c>
      <c r="C1524" s="209" t="s">
        <v>2229</v>
      </c>
      <c r="D1524" s="209" t="s">
        <v>2387</v>
      </c>
      <c r="E1524" s="209" t="s">
        <v>304</v>
      </c>
      <c r="F1524" s="220">
        <f>IFERROR(VLOOKUP(A1524,'R+S'!$G$2:$J$1600,4,0),0)</f>
        <v>0</v>
      </c>
    </row>
    <row r="1525" spans="1:6" x14ac:dyDescent="0.3">
      <c r="A1525" s="208">
        <v>54045</v>
      </c>
      <c r="B1525" s="208" t="s">
        <v>2392</v>
      </c>
      <c r="C1525" s="209" t="s">
        <v>2229</v>
      </c>
      <c r="D1525" s="209" t="s">
        <v>2387</v>
      </c>
      <c r="E1525" s="209" t="s">
        <v>304</v>
      </c>
      <c r="F1525" s="220">
        <f>IFERROR(VLOOKUP(A1525,'R+S'!$G$2:$J$1600,4,0),0)</f>
        <v>0</v>
      </c>
    </row>
    <row r="1526" spans="1:6" x14ac:dyDescent="0.3">
      <c r="A1526" s="208">
        <v>54113</v>
      </c>
      <c r="B1526" s="208" t="s">
        <v>2393</v>
      </c>
      <c r="C1526" s="209" t="s">
        <v>2229</v>
      </c>
      <c r="D1526" s="209" t="s">
        <v>2387</v>
      </c>
      <c r="E1526" s="209" t="s">
        <v>304</v>
      </c>
      <c r="F1526" s="220">
        <f>IFERROR(VLOOKUP(A1526,'R+S'!$G$2:$J$1600,4,0),0)</f>
        <v>0</v>
      </c>
    </row>
    <row r="1527" spans="1:6" x14ac:dyDescent="0.3">
      <c r="A1527" s="208">
        <v>42448</v>
      </c>
      <c r="B1527" s="208" t="s">
        <v>2394</v>
      </c>
      <c r="C1527" s="209" t="s">
        <v>2229</v>
      </c>
      <c r="D1527" s="209" t="s">
        <v>2387</v>
      </c>
      <c r="E1527" s="209" t="s">
        <v>304</v>
      </c>
      <c r="F1527" s="220">
        <f>IFERROR(VLOOKUP(A1527,'R+S'!$G$2:$J$1600,4,0),0)</f>
        <v>0</v>
      </c>
    </row>
    <row r="1528" spans="1:6" x14ac:dyDescent="0.3">
      <c r="A1528" s="208">
        <v>52731</v>
      </c>
      <c r="B1528" s="208" t="s">
        <v>2395</v>
      </c>
      <c r="C1528" s="209" t="s">
        <v>2229</v>
      </c>
      <c r="D1528" s="209" t="s">
        <v>2387</v>
      </c>
      <c r="E1528" s="209" t="s">
        <v>304</v>
      </c>
      <c r="F1528" s="220">
        <f>IFERROR(VLOOKUP(A1528,'R+S'!$G$2:$J$1600,4,0),0)</f>
        <v>0</v>
      </c>
    </row>
    <row r="1529" spans="1:6" x14ac:dyDescent="0.3">
      <c r="A1529" s="208">
        <v>52920</v>
      </c>
      <c r="B1529" s="208" t="s">
        <v>2396</v>
      </c>
      <c r="C1529" s="209" t="s">
        <v>2229</v>
      </c>
      <c r="D1529" s="209" t="s">
        <v>2387</v>
      </c>
      <c r="E1529" s="209" t="s">
        <v>304</v>
      </c>
      <c r="F1529" s="220">
        <f>IFERROR(VLOOKUP(A1529,'R+S'!$G$2:$J$1600,4,0),0)</f>
        <v>0</v>
      </c>
    </row>
    <row r="1530" spans="1:6" x14ac:dyDescent="0.3">
      <c r="A1530" s="208">
        <v>58539</v>
      </c>
      <c r="B1530" s="208" t="s">
        <v>2397</v>
      </c>
      <c r="C1530" s="209" t="s">
        <v>2229</v>
      </c>
      <c r="D1530" s="209" t="s">
        <v>2387</v>
      </c>
      <c r="E1530" s="209" t="s">
        <v>304</v>
      </c>
      <c r="F1530" s="220">
        <f>IFERROR(VLOOKUP(A1530,'R+S'!$G$2:$J$1600,4,0),0)</f>
        <v>0</v>
      </c>
    </row>
    <row r="1531" spans="1:6" x14ac:dyDescent="0.3">
      <c r="A1531" s="208">
        <v>41</v>
      </c>
      <c r="B1531" s="208" t="s">
        <v>2398</v>
      </c>
      <c r="C1531" s="209" t="s">
        <v>2399</v>
      </c>
      <c r="D1531" s="209" t="s">
        <v>2401</v>
      </c>
      <c r="E1531" s="209" t="s">
        <v>312</v>
      </c>
      <c r="F1531" s="220">
        <f>IFERROR(VLOOKUP(A1531,'R+S'!$G$2:$J$1600,4,0),0)</f>
        <v>0</v>
      </c>
    </row>
    <row r="1532" spans="1:6" x14ac:dyDescent="0.3">
      <c r="A1532" s="208">
        <v>5620</v>
      </c>
      <c r="B1532" s="208" t="s">
        <v>2402</v>
      </c>
      <c r="C1532" s="209" t="s">
        <v>2399</v>
      </c>
      <c r="D1532" s="209" t="s">
        <v>2401</v>
      </c>
      <c r="E1532" s="209" t="s">
        <v>312</v>
      </c>
      <c r="F1532" s="220">
        <f>IFERROR(VLOOKUP(A1532,'R+S'!$G$2:$J$1600,4,0),0)</f>
        <v>0</v>
      </c>
    </row>
    <row r="1533" spans="1:6" x14ac:dyDescent="0.3">
      <c r="A1533" s="208">
        <v>1059</v>
      </c>
      <c r="B1533" s="208" t="s">
        <v>2403</v>
      </c>
      <c r="C1533" s="209" t="s">
        <v>2399</v>
      </c>
      <c r="D1533" s="209" t="s">
        <v>2401</v>
      </c>
      <c r="E1533" s="209" t="s">
        <v>312</v>
      </c>
      <c r="F1533" s="220">
        <f>IFERROR(VLOOKUP(A1533,'R+S'!$G$2:$J$1600,4,0),0)</f>
        <v>0</v>
      </c>
    </row>
    <row r="1534" spans="1:6" x14ac:dyDescent="0.3">
      <c r="A1534" s="208">
        <v>1535</v>
      </c>
      <c r="B1534" s="208" t="s">
        <v>2404</v>
      </c>
      <c r="C1534" s="209" t="s">
        <v>2399</v>
      </c>
      <c r="D1534" s="209" t="s">
        <v>2401</v>
      </c>
      <c r="E1534" s="209" t="s">
        <v>312</v>
      </c>
      <c r="F1534" s="220">
        <f>IFERROR(VLOOKUP(A1534,'R+S'!$G$2:$J$1600,4,0),0)</f>
        <v>0</v>
      </c>
    </row>
    <row r="1535" spans="1:6" x14ac:dyDescent="0.3">
      <c r="A1535" s="208">
        <v>43</v>
      </c>
      <c r="B1535" s="208" t="s">
        <v>2405</v>
      </c>
      <c r="C1535" s="209" t="s">
        <v>2399</v>
      </c>
      <c r="D1535" s="209" t="s">
        <v>2401</v>
      </c>
      <c r="E1535" s="209" t="s">
        <v>312</v>
      </c>
      <c r="F1535" s="220">
        <f>IFERROR(VLOOKUP(A1535,'R+S'!$G$2:$J$1600,4,0),0)</f>
        <v>0</v>
      </c>
    </row>
    <row r="1536" spans="1:6" x14ac:dyDescent="0.3">
      <c r="A1536" s="208">
        <v>53724</v>
      </c>
      <c r="B1536" s="208" t="s">
        <v>2406</v>
      </c>
      <c r="C1536" s="209" t="s">
        <v>2399</v>
      </c>
      <c r="D1536" s="209" t="s">
        <v>2401</v>
      </c>
      <c r="E1536" s="209" t="s">
        <v>312</v>
      </c>
      <c r="F1536" s="220">
        <f>IFERROR(VLOOKUP(A1536,'R+S'!$G$2:$J$1600,4,0),0)</f>
        <v>0</v>
      </c>
    </row>
    <row r="1537" spans="1:6" x14ac:dyDescent="0.3">
      <c r="A1537" s="208">
        <v>80</v>
      </c>
      <c r="B1537" s="208" t="s">
        <v>2407</v>
      </c>
      <c r="C1537" s="209" t="s">
        <v>2399</v>
      </c>
      <c r="D1537" s="209" t="s">
        <v>2401</v>
      </c>
      <c r="E1537" s="209" t="s">
        <v>312</v>
      </c>
      <c r="F1537" s="220">
        <f>IFERROR(VLOOKUP(A1537,'R+S'!$G$2:$J$1600,4,0),0)</f>
        <v>0</v>
      </c>
    </row>
    <row r="1538" spans="1:6" x14ac:dyDescent="0.3">
      <c r="A1538" s="208">
        <v>25101</v>
      </c>
      <c r="B1538" s="208" t="s">
        <v>2410</v>
      </c>
      <c r="C1538" s="209" t="s">
        <v>2399</v>
      </c>
      <c r="D1538" s="209" t="s">
        <v>2409</v>
      </c>
      <c r="E1538" s="209" t="s">
        <v>579</v>
      </c>
      <c r="F1538" s="220">
        <f>IFERROR(VLOOKUP(A1538,'R+S'!$G$2:$J$1600,4,0),0)</f>
        <v>0</v>
      </c>
    </row>
    <row r="1539" spans="1:6" x14ac:dyDescent="0.3">
      <c r="A1539" s="208">
        <v>30380</v>
      </c>
      <c r="B1539" s="208" t="s">
        <v>2411</v>
      </c>
      <c r="C1539" s="209" t="s">
        <v>2399</v>
      </c>
      <c r="D1539" s="209" t="s">
        <v>2409</v>
      </c>
      <c r="E1539" s="209" t="s">
        <v>579</v>
      </c>
      <c r="F1539" s="220">
        <f>IFERROR(VLOOKUP(A1539,'R+S'!$G$2:$J$1600,4,0),0)</f>
        <v>0</v>
      </c>
    </row>
    <row r="1540" spans="1:6" x14ac:dyDescent="0.3">
      <c r="A1540" s="208">
        <v>3372</v>
      </c>
      <c r="B1540" s="208" t="s">
        <v>2412</v>
      </c>
      <c r="C1540" s="209" t="s">
        <v>2399</v>
      </c>
      <c r="D1540" s="209" t="s">
        <v>2409</v>
      </c>
      <c r="E1540" s="209" t="s">
        <v>579</v>
      </c>
      <c r="F1540" s="220">
        <f>IFERROR(VLOOKUP(A1540,'R+S'!$G$2:$J$1600,4,0),0)</f>
        <v>0</v>
      </c>
    </row>
    <row r="1541" spans="1:6" x14ac:dyDescent="0.3">
      <c r="A1541" s="208">
        <v>52419</v>
      </c>
      <c r="B1541" s="208" t="s">
        <v>2413</v>
      </c>
      <c r="C1541" s="209" t="s">
        <v>2399</v>
      </c>
      <c r="D1541" s="209" t="s">
        <v>2409</v>
      </c>
      <c r="E1541" s="209" t="s">
        <v>579</v>
      </c>
      <c r="F1541" s="220">
        <f>IFERROR(VLOOKUP(A1541,'R+S'!$G$2:$J$1600,4,0),0)</f>
        <v>0</v>
      </c>
    </row>
    <row r="1542" spans="1:6" x14ac:dyDescent="0.3">
      <c r="A1542" s="208">
        <v>53392</v>
      </c>
      <c r="B1542" s="208" t="s">
        <v>2414</v>
      </c>
      <c r="C1542" s="209" t="s">
        <v>2399</v>
      </c>
      <c r="D1542" s="209" t="s">
        <v>2409</v>
      </c>
      <c r="E1542" s="209" t="s">
        <v>579</v>
      </c>
      <c r="F1542" s="220">
        <f>IFERROR(VLOOKUP(A1542,'R+S'!$G$2:$J$1600,4,0),0)</f>
        <v>0</v>
      </c>
    </row>
    <row r="1543" spans="1:6" x14ac:dyDescent="0.3">
      <c r="A1543" s="208">
        <v>54073</v>
      </c>
      <c r="B1543" s="208" t="s">
        <v>2415</v>
      </c>
      <c r="C1543" s="209" t="s">
        <v>2399</v>
      </c>
      <c r="D1543" s="209" t="s">
        <v>2409</v>
      </c>
      <c r="E1543" s="209" t="s">
        <v>579</v>
      </c>
      <c r="F1543" s="220">
        <f>IFERROR(VLOOKUP(A1543,'R+S'!$G$2:$J$1600,4,0),0)</f>
        <v>1</v>
      </c>
    </row>
    <row r="1544" spans="1:6" x14ac:dyDescent="0.3">
      <c r="A1544" s="208">
        <v>54075</v>
      </c>
      <c r="B1544" s="208" t="s">
        <v>2416</v>
      </c>
      <c r="C1544" s="209" t="s">
        <v>2399</v>
      </c>
      <c r="D1544" s="209" t="s">
        <v>2409</v>
      </c>
      <c r="E1544" s="209" t="s">
        <v>579</v>
      </c>
      <c r="F1544" s="220">
        <f>IFERROR(VLOOKUP(A1544,'R+S'!$G$2:$J$1600,4,0),0)</f>
        <v>0</v>
      </c>
    </row>
    <row r="1545" spans="1:6" x14ac:dyDescent="0.3">
      <c r="A1545" s="208">
        <v>54232</v>
      </c>
      <c r="B1545" s="208" t="s">
        <v>2417</v>
      </c>
      <c r="C1545" s="209" t="s">
        <v>2399</v>
      </c>
      <c r="D1545" s="209" t="s">
        <v>2409</v>
      </c>
      <c r="E1545" s="209" t="s">
        <v>579</v>
      </c>
      <c r="F1545" s="220">
        <f>IFERROR(VLOOKUP(A1545,'R+S'!$G$2:$J$1600,4,0),0)</f>
        <v>0</v>
      </c>
    </row>
    <row r="1546" spans="1:6" x14ac:dyDescent="0.3">
      <c r="A1546" s="208">
        <v>5074</v>
      </c>
      <c r="B1546" s="208" t="s">
        <v>2418</v>
      </c>
      <c r="C1546" s="209" t="s">
        <v>2399</v>
      </c>
      <c r="D1546" s="209" t="s">
        <v>2409</v>
      </c>
      <c r="E1546" s="209" t="s">
        <v>579</v>
      </c>
      <c r="F1546" s="220">
        <f>IFERROR(VLOOKUP(A1546,'R+S'!$G$2:$J$1600,4,0),0)</f>
        <v>0</v>
      </c>
    </row>
    <row r="1547" spans="1:6" x14ac:dyDescent="0.3">
      <c r="A1547" s="208">
        <v>50097</v>
      </c>
      <c r="B1547" s="208" t="s">
        <v>2420</v>
      </c>
      <c r="C1547" s="209" t="s">
        <v>2399</v>
      </c>
      <c r="D1547" s="209" t="s">
        <v>2421</v>
      </c>
      <c r="E1547" s="209" t="s">
        <v>314</v>
      </c>
      <c r="F1547" s="220">
        <f>IFERROR(VLOOKUP(A1547,'R+S'!$G$2:$J$1600,4,0),0)</f>
        <v>0</v>
      </c>
    </row>
    <row r="1548" spans="1:6" x14ac:dyDescent="0.3">
      <c r="A1548" s="208">
        <v>20166</v>
      </c>
      <c r="B1548" s="208" t="s">
        <v>2422</v>
      </c>
      <c r="C1548" s="209" t="s">
        <v>2399</v>
      </c>
      <c r="D1548" s="209" t="s">
        <v>2421</v>
      </c>
      <c r="E1548" s="209" t="s">
        <v>314</v>
      </c>
      <c r="F1548" s="220">
        <f>IFERROR(VLOOKUP(A1548,'R+S'!$G$2:$J$1600,4,0),0)</f>
        <v>0</v>
      </c>
    </row>
    <row r="1549" spans="1:6" x14ac:dyDescent="0.3">
      <c r="A1549" s="208">
        <v>20289</v>
      </c>
      <c r="B1549" s="208" t="s">
        <v>2423</v>
      </c>
      <c r="C1549" s="209" t="s">
        <v>2399</v>
      </c>
      <c r="D1549" s="209" t="s">
        <v>2421</v>
      </c>
      <c r="E1549" s="209" t="s">
        <v>314</v>
      </c>
      <c r="F1549" s="220">
        <f>IFERROR(VLOOKUP(A1549,'R+S'!$G$2:$J$1600,4,0),0)</f>
        <v>0</v>
      </c>
    </row>
    <row r="1550" spans="1:6" x14ac:dyDescent="0.3">
      <c r="A1550" s="208">
        <v>2124</v>
      </c>
      <c r="B1550" s="208" t="s">
        <v>2424</v>
      </c>
      <c r="C1550" s="209" t="s">
        <v>2399</v>
      </c>
      <c r="D1550" s="209" t="s">
        <v>2421</v>
      </c>
      <c r="E1550" s="209" t="s">
        <v>314</v>
      </c>
      <c r="F1550" s="220">
        <f>IFERROR(VLOOKUP(A1550,'R+S'!$G$2:$J$1600,4,0),0)</f>
        <v>0</v>
      </c>
    </row>
    <row r="1551" spans="1:6" x14ac:dyDescent="0.3">
      <c r="A1551" s="208">
        <v>52889</v>
      </c>
      <c r="B1551" s="208" t="s">
        <v>2425</v>
      </c>
      <c r="C1551" s="209" t="s">
        <v>2399</v>
      </c>
      <c r="D1551" s="209" t="s">
        <v>2421</v>
      </c>
      <c r="E1551" s="209" t="s">
        <v>314</v>
      </c>
      <c r="F1551" s="220">
        <f>IFERROR(VLOOKUP(A1551,'R+S'!$G$2:$J$1600,4,0),0)</f>
        <v>0</v>
      </c>
    </row>
    <row r="1552" spans="1:6" x14ac:dyDescent="0.3">
      <c r="A1552" s="208">
        <v>53092</v>
      </c>
      <c r="B1552" s="208" t="s">
        <v>2426</v>
      </c>
      <c r="C1552" s="209" t="s">
        <v>2399</v>
      </c>
      <c r="D1552" s="209" t="s">
        <v>2421</v>
      </c>
      <c r="E1552" s="209" t="s">
        <v>314</v>
      </c>
      <c r="F1552" s="220">
        <f>IFERROR(VLOOKUP(A1552,'R+S'!$G$2:$J$1600,4,0),0)</f>
        <v>0</v>
      </c>
    </row>
    <row r="1553" spans="1:6" x14ac:dyDescent="0.3">
      <c r="A1553" s="208">
        <v>53878</v>
      </c>
      <c r="B1553" s="208" t="s">
        <v>2427</v>
      </c>
      <c r="C1553" s="209" t="s">
        <v>2399</v>
      </c>
      <c r="D1553" s="209" t="s">
        <v>2421</v>
      </c>
      <c r="E1553" s="209" t="s">
        <v>314</v>
      </c>
      <c r="F1553" s="220">
        <f>IFERROR(VLOOKUP(A1553,'R+S'!$G$2:$J$1600,4,0),0)</f>
        <v>0</v>
      </c>
    </row>
    <row r="1554" spans="1:6" x14ac:dyDescent="0.3">
      <c r="A1554" s="208">
        <v>53879</v>
      </c>
      <c r="B1554" s="208" t="s">
        <v>2428</v>
      </c>
      <c r="C1554" s="209" t="s">
        <v>2399</v>
      </c>
      <c r="D1554" s="209" t="s">
        <v>2421</v>
      </c>
      <c r="E1554" s="209" t="s">
        <v>314</v>
      </c>
      <c r="F1554" s="220">
        <f>IFERROR(VLOOKUP(A1554,'R+S'!$G$2:$J$1600,4,0),0)</f>
        <v>0</v>
      </c>
    </row>
    <row r="1555" spans="1:6" x14ac:dyDescent="0.3">
      <c r="A1555" s="208">
        <v>2121</v>
      </c>
      <c r="B1555" s="208" t="s">
        <v>2429</v>
      </c>
      <c r="C1555" s="209" t="s">
        <v>2399</v>
      </c>
      <c r="D1555" s="209" t="s">
        <v>2421</v>
      </c>
      <c r="E1555" s="209" t="s">
        <v>314</v>
      </c>
      <c r="F1555" s="220">
        <f>IFERROR(VLOOKUP(A1555,'R+S'!$G$2:$J$1600,4,0),0)</f>
        <v>1</v>
      </c>
    </row>
    <row r="1556" spans="1:6" x14ac:dyDescent="0.3">
      <c r="A1556" s="208">
        <v>860</v>
      </c>
      <c r="B1556" s="208" t="s">
        <v>2430</v>
      </c>
      <c r="C1556" s="209" t="s">
        <v>2399</v>
      </c>
      <c r="D1556" s="209" t="s">
        <v>2431</v>
      </c>
      <c r="E1556" s="209" t="s">
        <v>313</v>
      </c>
      <c r="F1556" s="220">
        <f>IFERROR(VLOOKUP(A1556,'R+S'!$G$2:$J$1600,4,0),0)</f>
        <v>0</v>
      </c>
    </row>
    <row r="1557" spans="1:6" x14ac:dyDescent="0.3">
      <c r="A1557" s="208">
        <v>5118</v>
      </c>
      <c r="B1557" s="208" t="s">
        <v>2432</v>
      </c>
      <c r="C1557" s="209" t="s">
        <v>2399</v>
      </c>
      <c r="D1557" s="209" t="s">
        <v>2431</v>
      </c>
      <c r="E1557" s="209" t="s">
        <v>313</v>
      </c>
      <c r="F1557" s="220">
        <f>IFERROR(VLOOKUP(A1557,'R+S'!$G$2:$J$1600,4,0),0)</f>
        <v>0</v>
      </c>
    </row>
    <row r="1558" spans="1:6" x14ac:dyDescent="0.3">
      <c r="A1558" s="208">
        <v>52781</v>
      </c>
      <c r="B1558" s="208" t="s">
        <v>2433</v>
      </c>
      <c r="C1558" s="209" t="s">
        <v>2399</v>
      </c>
      <c r="D1558" s="209" t="s">
        <v>2431</v>
      </c>
      <c r="E1558" s="209" t="s">
        <v>313</v>
      </c>
      <c r="F1558" s="220">
        <f>IFERROR(VLOOKUP(A1558,'R+S'!$G$2:$J$1600,4,0),0)</f>
        <v>0</v>
      </c>
    </row>
    <row r="1559" spans="1:6" x14ac:dyDescent="0.3">
      <c r="A1559" s="208">
        <v>53572</v>
      </c>
      <c r="B1559" s="208" t="s">
        <v>2434</v>
      </c>
      <c r="C1559" s="209" t="s">
        <v>2399</v>
      </c>
      <c r="D1559" s="209" t="s">
        <v>2431</v>
      </c>
      <c r="E1559" s="209" t="s">
        <v>313</v>
      </c>
      <c r="F1559" s="220">
        <f>IFERROR(VLOOKUP(A1559,'R+S'!$G$2:$J$1600,4,0),0)</f>
        <v>0</v>
      </c>
    </row>
    <row r="1560" spans="1:6" x14ac:dyDescent="0.3">
      <c r="A1560" s="208">
        <v>54165</v>
      </c>
      <c r="B1560" s="208" t="s">
        <v>2435</v>
      </c>
      <c r="C1560" s="209" t="s">
        <v>2399</v>
      </c>
      <c r="D1560" s="209" t="s">
        <v>2431</v>
      </c>
      <c r="E1560" s="209" t="s">
        <v>313</v>
      </c>
      <c r="F1560" s="220">
        <f>IFERROR(VLOOKUP(A1560,'R+S'!$G$2:$J$1600,4,0),0)</f>
        <v>0</v>
      </c>
    </row>
    <row r="1561" spans="1:6" x14ac:dyDescent="0.3">
      <c r="A1561" s="208">
        <v>55196</v>
      </c>
      <c r="B1561" s="208" t="s">
        <v>2437</v>
      </c>
      <c r="C1561" s="209" t="s">
        <v>2399</v>
      </c>
      <c r="D1561" s="209" t="s">
        <v>2431</v>
      </c>
      <c r="E1561" s="209" t="s">
        <v>313</v>
      </c>
      <c r="F1561" s="220">
        <f>IFERROR(VLOOKUP(A1561,'R+S'!$G$2:$J$1600,4,0),0)</f>
        <v>0</v>
      </c>
    </row>
    <row r="1562" spans="1:6" x14ac:dyDescent="0.3">
      <c r="A1562" s="208">
        <v>53727</v>
      </c>
      <c r="B1562" s="208" t="s">
        <v>2438</v>
      </c>
      <c r="C1562" s="209" t="s">
        <v>2399</v>
      </c>
      <c r="D1562" s="209" t="s">
        <v>2431</v>
      </c>
      <c r="E1562" s="209" t="s">
        <v>313</v>
      </c>
      <c r="F1562" s="220">
        <f>IFERROR(VLOOKUP(A1562,'R+S'!$G$2:$J$1600,4,0),0)</f>
        <v>0</v>
      </c>
    </row>
    <row r="1563" spans="1:6" x14ac:dyDescent="0.3">
      <c r="A1563" s="208">
        <v>6006</v>
      </c>
      <c r="B1563" s="208" t="s">
        <v>2439</v>
      </c>
      <c r="C1563" s="209" t="s">
        <v>2399</v>
      </c>
      <c r="D1563" s="209" t="s">
        <v>2431</v>
      </c>
      <c r="E1563" s="209" t="s">
        <v>313</v>
      </c>
      <c r="F1563" s="220">
        <f>IFERROR(VLOOKUP(A1563,'R+S'!$G$2:$J$1600,4,0),0)</f>
        <v>0</v>
      </c>
    </row>
    <row r="1564" spans="1:6" x14ac:dyDescent="0.3">
      <c r="A1564" s="208">
        <v>52033</v>
      </c>
      <c r="B1564" s="208" t="s">
        <v>2440</v>
      </c>
      <c r="C1564" s="209" t="s">
        <v>2399</v>
      </c>
      <c r="D1564" s="209" t="s">
        <v>2441</v>
      </c>
      <c r="E1564" s="209" t="s">
        <v>315</v>
      </c>
      <c r="F1564" s="220">
        <f>IFERROR(VLOOKUP(A1564,'R+S'!$G$2:$J$1600,4,0),0)</f>
        <v>0</v>
      </c>
    </row>
    <row r="1565" spans="1:6" x14ac:dyDescent="0.3">
      <c r="A1565" s="208">
        <v>52745</v>
      </c>
      <c r="B1565" s="208" t="s">
        <v>2442</v>
      </c>
      <c r="C1565" s="209" t="s">
        <v>2399</v>
      </c>
      <c r="D1565" s="209" t="s">
        <v>2441</v>
      </c>
      <c r="E1565" s="209" t="s">
        <v>315</v>
      </c>
      <c r="F1565" s="220">
        <f>IFERROR(VLOOKUP(A1565,'R+S'!$G$2:$J$1600,4,0),0)</f>
        <v>0</v>
      </c>
    </row>
    <row r="1566" spans="1:6" x14ac:dyDescent="0.3">
      <c r="A1566" s="208">
        <v>10601</v>
      </c>
      <c r="B1566" s="208" t="s">
        <v>2443</v>
      </c>
      <c r="C1566" s="209" t="s">
        <v>2399</v>
      </c>
      <c r="D1566" s="209" t="s">
        <v>2441</v>
      </c>
      <c r="E1566" s="209" t="s">
        <v>315</v>
      </c>
      <c r="F1566" s="220">
        <f>IFERROR(VLOOKUP(A1566,'R+S'!$G$2:$J$1600,4,0),0)</f>
        <v>0</v>
      </c>
    </row>
    <row r="1567" spans="1:6" x14ac:dyDescent="0.3">
      <c r="A1567" s="208">
        <v>19148</v>
      </c>
      <c r="B1567" s="208" t="s">
        <v>2444</v>
      </c>
      <c r="C1567" s="209" t="s">
        <v>2399</v>
      </c>
      <c r="D1567" s="209" t="s">
        <v>2441</v>
      </c>
      <c r="E1567" s="209" t="s">
        <v>315</v>
      </c>
      <c r="F1567" s="220">
        <f>IFERROR(VLOOKUP(A1567,'R+S'!$G$2:$J$1600,4,0),0)</f>
        <v>0</v>
      </c>
    </row>
    <row r="1568" spans="1:6" x14ac:dyDescent="0.3">
      <c r="A1568" s="208">
        <v>4662</v>
      </c>
      <c r="B1568" s="208" t="s">
        <v>2445</v>
      </c>
      <c r="C1568" s="209" t="s">
        <v>2399</v>
      </c>
      <c r="D1568" s="209" t="s">
        <v>2441</v>
      </c>
      <c r="E1568" s="209" t="s">
        <v>315</v>
      </c>
      <c r="F1568" s="220">
        <f>IFERROR(VLOOKUP(A1568,'R+S'!$G$2:$J$1600,4,0),0)</f>
        <v>0</v>
      </c>
    </row>
    <row r="1569" spans="1:6" x14ac:dyDescent="0.3">
      <c r="A1569" s="208">
        <v>52236</v>
      </c>
      <c r="B1569" s="208" t="s">
        <v>2446</v>
      </c>
      <c r="C1569" s="209" t="s">
        <v>2399</v>
      </c>
      <c r="D1569" s="209" t="s">
        <v>2441</v>
      </c>
      <c r="E1569" s="209" t="s">
        <v>315</v>
      </c>
      <c r="F1569" s="220">
        <f>IFERROR(VLOOKUP(A1569,'R+S'!$G$2:$J$1600,4,0),0)</f>
        <v>0</v>
      </c>
    </row>
    <row r="1570" spans="1:6" x14ac:dyDescent="0.3">
      <c r="A1570" s="208">
        <v>53002</v>
      </c>
      <c r="B1570" s="208" t="s">
        <v>2447</v>
      </c>
      <c r="C1570" s="209" t="s">
        <v>2399</v>
      </c>
      <c r="D1570" s="209" t="s">
        <v>2441</v>
      </c>
      <c r="E1570" s="209" t="s">
        <v>315</v>
      </c>
      <c r="F1570" s="220">
        <f>IFERROR(VLOOKUP(A1570,'R+S'!$G$2:$J$1600,4,0),0)</f>
        <v>0</v>
      </c>
    </row>
    <row r="1571" spans="1:6" x14ac:dyDescent="0.3">
      <c r="A1571" s="208">
        <v>53380</v>
      </c>
      <c r="B1571" s="208" t="s">
        <v>2448</v>
      </c>
      <c r="C1571" s="209" t="s">
        <v>2399</v>
      </c>
      <c r="D1571" s="209" t="s">
        <v>2441</v>
      </c>
      <c r="E1571" s="209" t="s">
        <v>315</v>
      </c>
      <c r="F1571" s="220">
        <f>IFERROR(VLOOKUP(A1571,'R+S'!$G$2:$J$1600,4,0),0)</f>
        <v>0</v>
      </c>
    </row>
    <row r="1572" spans="1:6" x14ac:dyDescent="0.3">
      <c r="A1572" s="208">
        <v>53436</v>
      </c>
      <c r="B1572" s="208" t="s">
        <v>2449</v>
      </c>
      <c r="C1572" s="209" t="s">
        <v>2399</v>
      </c>
      <c r="D1572" s="209" t="s">
        <v>2441</v>
      </c>
      <c r="E1572" s="209" t="s">
        <v>315</v>
      </c>
      <c r="F1572" s="220">
        <f>IFERROR(VLOOKUP(A1572,'R+S'!$G$2:$J$1600,4,0),0)</f>
        <v>0</v>
      </c>
    </row>
    <row r="1573" spans="1:6" x14ac:dyDescent="0.3">
      <c r="A1573" s="208">
        <v>53974</v>
      </c>
      <c r="B1573" s="208" t="s">
        <v>2450</v>
      </c>
      <c r="C1573" s="209" t="s">
        <v>2399</v>
      </c>
      <c r="D1573" s="209" t="s">
        <v>2441</v>
      </c>
      <c r="E1573" s="209" t="s">
        <v>315</v>
      </c>
      <c r="F1573" s="220">
        <f>IFERROR(VLOOKUP(A1573,'R+S'!$G$2:$J$1600,4,0),0)</f>
        <v>0</v>
      </c>
    </row>
    <row r="1574" spans="1:6" x14ac:dyDescent="0.3">
      <c r="A1574" s="208">
        <v>54071</v>
      </c>
      <c r="B1574" s="208" t="s">
        <v>2451</v>
      </c>
      <c r="C1574" s="209" t="s">
        <v>2399</v>
      </c>
      <c r="D1574" s="209" t="s">
        <v>2441</v>
      </c>
      <c r="E1574" s="209" t="s">
        <v>315</v>
      </c>
      <c r="F1574" s="220">
        <f>IFERROR(VLOOKUP(A1574,'R+S'!$G$2:$J$1600,4,0),0)</f>
        <v>0</v>
      </c>
    </row>
    <row r="1575" spans="1:6" x14ac:dyDescent="0.3">
      <c r="A1575" s="208">
        <v>6538</v>
      </c>
      <c r="B1575" s="208" t="s">
        <v>2453</v>
      </c>
      <c r="C1575" s="209" t="s">
        <v>2399</v>
      </c>
      <c r="D1575" s="209" t="s">
        <v>2441</v>
      </c>
      <c r="E1575" s="209" t="s">
        <v>315</v>
      </c>
      <c r="F1575" s="220">
        <f>IFERROR(VLOOKUP(A1575,'R+S'!$G$2:$J$1600,4,0),0)</f>
        <v>0</v>
      </c>
    </row>
    <row r="1576" spans="1:6" x14ac:dyDescent="0.3">
      <c r="A1576" s="208">
        <v>53555</v>
      </c>
      <c r="B1576" s="208" t="s">
        <v>2456</v>
      </c>
      <c r="C1576" s="209" t="s">
        <v>2399</v>
      </c>
      <c r="D1576" s="209" t="s">
        <v>2455</v>
      </c>
      <c r="E1576" s="209" t="s">
        <v>316</v>
      </c>
      <c r="F1576" s="220">
        <f>IFERROR(VLOOKUP(A1576,'R+S'!$G$2:$J$1600,4,0),0)</f>
        <v>0</v>
      </c>
    </row>
    <row r="1577" spans="1:6" x14ac:dyDescent="0.3">
      <c r="A1577" s="208">
        <v>54047</v>
      </c>
      <c r="B1577" s="208" t="s">
        <v>2457</v>
      </c>
      <c r="C1577" s="209" t="s">
        <v>2399</v>
      </c>
      <c r="D1577" s="209" t="s">
        <v>2455</v>
      </c>
      <c r="E1577" s="209" t="s">
        <v>316</v>
      </c>
      <c r="F1577" s="220">
        <f>IFERROR(VLOOKUP(A1577,'R+S'!$G$2:$J$1600,4,0),0)</f>
        <v>0</v>
      </c>
    </row>
    <row r="1578" spans="1:6" x14ac:dyDescent="0.3">
      <c r="A1578" s="208">
        <v>1980</v>
      </c>
      <c r="B1578" s="208" t="s">
        <v>2458</v>
      </c>
      <c r="C1578" s="209" t="s">
        <v>2399</v>
      </c>
      <c r="D1578" s="209" t="s">
        <v>2455</v>
      </c>
      <c r="E1578" s="209" t="s">
        <v>316</v>
      </c>
      <c r="F1578" s="220">
        <f>IFERROR(VLOOKUP(A1578,'R+S'!$G$2:$J$1600,4,0),0)</f>
        <v>1</v>
      </c>
    </row>
    <row r="1579" spans="1:6" x14ac:dyDescent="0.3">
      <c r="A1579" s="208">
        <v>3642</v>
      </c>
      <c r="B1579" s="208" t="s">
        <v>2459</v>
      </c>
      <c r="C1579" s="209" t="s">
        <v>2399</v>
      </c>
      <c r="D1579" s="209" t="s">
        <v>2455</v>
      </c>
      <c r="E1579" s="209" t="s">
        <v>316</v>
      </c>
      <c r="F1579" s="220">
        <f>IFERROR(VLOOKUP(A1579,'R+S'!$G$2:$J$1600,4,0),0)</f>
        <v>0</v>
      </c>
    </row>
    <row r="1580" spans="1:6" x14ac:dyDescent="0.3">
      <c r="A1580" s="208">
        <v>42366</v>
      </c>
      <c r="B1580" s="208" t="s">
        <v>2460</v>
      </c>
      <c r="C1580" s="209" t="s">
        <v>2399</v>
      </c>
      <c r="D1580" s="209" t="s">
        <v>2455</v>
      </c>
      <c r="E1580" s="209" t="s">
        <v>316</v>
      </c>
      <c r="F1580" s="220">
        <f>IFERROR(VLOOKUP(A1580,'R+S'!$G$2:$J$1600,4,0),0)</f>
        <v>0</v>
      </c>
    </row>
    <row r="1581" spans="1:6" x14ac:dyDescent="0.3">
      <c r="A1581" s="208">
        <v>53274</v>
      </c>
      <c r="B1581" s="208" t="s">
        <v>2461</v>
      </c>
      <c r="C1581" s="209" t="s">
        <v>2399</v>
      </c>
      <c r="D1581" s="209" t="s">
        <v>2455</v>
      </c>
      <c r="E1581" s="209" t="s">
        <v>316</v>
      </c>
      <c r="F1581" s="220">
        <f>IFERROR(VLOOKUP(A1581,'R+S'!$G$2:$J$1600,4,0),0)</f>
        <v>0</v>
      </c>
    </row>
    <row r="1582" spans="1:6" x14ac:dyDescent="0.3">
      <c r="A1582" s="208">
        <v>53516</v>
      </c>
      <c r="B1582" s="208" t="s">
        <v>2462</v>
      </c>
      <c r="C1582" s="209" t="s">
        <v>2399</v>
      </c>
      <c r="D1582" s="209" t="s">
        <v>2455</v>
      </c>
      <c r="E1582" s="209" t="s">
        <v>316</v>
      </c>
      <c r="F1582" s="220">
        <f>IFERROR(VLOOKUP(A1582,'R+S'!$G$2:$J$1600,4,0),0)</f>
        <v>0</v>
      </c>
    </row>
    <row r="1583" spans="1:6" x14ac:dyDescent="0.3">
      <c r="A1583" s="208">
        <v>53866</v>
      </c>
      <c r="B1583" s="208" t="s">
        <v>2463</v>
      </c>
      <c r="C1583" s="209" t="s">
        <v>2399</v>
      </c>
      <c r="D1583" s="209" t="s">
        <v>2455</v>
      </c>
      <c r="E1583" s="209" t="s">
        <v>316</v>
      </c>
      <c r="F1583" s="220">
        <f>IFERROR(VLOOKUP(A1583,'R+S'!$G$2:$J$1600,4,0),0)</f>
        <v>1</v>
      </c>
    </row>
    <row r="1584" spans="1:6" x14ac:dyDescent="0.3">
      <c r="A1584" s="208">
        <v>54108</v>
      </c>
      <c r="B1584" s="208" t="s">
        <v>2464</v>
      </c>
      <c r="C1584" s="209" t="s">
        <v>2399</v>
      </c>
      <c r="D1584" s="209" t="s">
        <v>2455</v>
      </c>
      <c r="E1584" s="209" t="s">
        <v>316</v>
      </c>
      <c r="F1584" s="220">
        <f>IFERROR(VLOOKUP(A1584,'R+S'!$G$2:$J$1600,4,0),0)</f>
        <v>0</v>
      </c>
    </row>
    <row r="1585" spans="1:6" x14ac:dyDescent="0.3">
      <c r="A1585" s="208">
        <v>54197</v>
      </c>
      <c r="B1585" s="208" t="s">
        <v>2465</v>
      </c>
      <c r="C1585" s="209" t="s">
        <v>2399</v>
      </c>
      <c r="D1585" s="209" t="s">
        <v>2455</v>
      </c>
      <c r="E1585" s="209" t="s">
        <v>316</v>
      </c>
      <c r="F1585" s="220">
        <f>IFERROR(VLOOKUP(A1585,'R+S'!$G$2:$J$1600,4,0),0)</f>
        <v>0</v>
      </c>
    </row>
    <row r="1586" spans="1:6" x14ac:dyDescent="0.3">
      <c r="A1586" s="208">
        <v>7408</v>
      </c>
      <c r="B1586" s="208" t="s">
        <v>2467</v>
      </c>
      <c r="C1586" s="209" t="s">
        <v>2399</v>
      </c>
      <c r="D1586" s="209" t="s">
        <v>2455</v>
      </c>
      <c r="E1586" s="209" t="s">
        <v>316</v>
      </c>
      <c r="F1586" s="220">
        <f>IFERROR(VLOOKUP(A1586,'R+S'!$G$2:$J$1600,4,0),0)</f>
        <v>0</v>
      </c>
    </row>
    <row r="1587" spans="1:6" x14ac:dyDescent="0.3">
      <c r="A1587" s="208">
        <v>7423</v>
      </c>
      <c r="B1587" s="208" t="s">
        <v>2468</v>
      </c>
      <c r="C1587" s="209" t="s">
        <v>2399</v>
      </c>
      <c r="D1587" s="209" t="s">
        <v>2455</v>
      </c>
      <c r="E1587" s="209" t="s">
        <v>316</v>
      </c>
      <c r="F1587" s="220">
        <f>IFERROR(VLOOKUP(A1587,'R+S'!$G$2:$J$1600,4,0),0)</f>
        <v>0</v>
      </c>
    </row>
    <row r="1588" spans="1:6" x14ac:dyDescent="0.3">
      <c r="A1588" s="208">
        <v>7700</v>
      </c>
      <c r="B1588" s="208" t="s">
        <v>2469</v>
      </c>
      <c r="C1588" s="209" t="s">
        <v>2399</v>
      </c>
      <c r="D1588" s="209" t="s">
        <v>2455</v>
      </c>
      <c r="E1588" s="209" t="s">
        <v>316</v>
      </c>
      <c r="F1588" s="220">
        <f>IFERROR(VLOOKUP(A1588,'R+S'!$G$2:$J$1600,4,0),0)</f>
        <v>0</v>
      </c>
    </row>
    <row r="1589" spans="1:6" x14ac:dyDescent="0.3">
      <c r="A1589" s="208">
        <v>53134</v>
      </c>
      <c r="B1589" s="208" t="s">
        <v>2470</v>
      </c>
      <c r="C1589" s="209" t="s">
        <v>2399</v>
      </c>
      <c r="D1589" s="209" t="s">
        <v>2455</v>
      </c>
      <c r="E1589" s="209" t="s">
        <v>316</v>
      </c>
      <c r="F1589" s="220">
        <f>IFERROR(VLOOKUP(A1589,'R+S'!$G$2:$J$1600,4,0),0)</f>
        <v>0</v>
      </c>
    </row>
    <row r="1590" spans="1:6" x14ac:dyDescent="0.3">
      <c r="A1590" s="208">
        <v>53578</v>
      </c>
      <c r="B1590" s="208" t="s">
        <v>2471</v>
      </c>
      <c r="C1590" s="209" t="s">
        <v>2399</v>
      </c>
      <c r="D1590" s="209" t="s">
        <v>2455</v>
      </c>
      <c r="E1590" s="209" t="s">
        <v>316</v>
      </c>
      <c r="F1590" s="220">
        <f>IFERROR(VLOOKUP(A1590,'R+S'!$G$2:$J$1600,4,0),0)</f>
        <v>0</v>
      </c>
    </row>
    <row r="1591" spans="1:6" x14ac:dyDescent="0.3">
      <c r="A1591" s="208">
        <v>40601</v>
      </c>
      <c r="B1591" s="208" t="s">
        <v>2472</v>
      </c>
      <c r="C1591" s="209" t="s">
        <v>2399</v>
      </c>
      <c r="D1591" s="209" t="s">
        <v>2473</v>
      </c>
      <c r="E1591" s="209" t="s">
        <v>605</v>
      </c>
      <c r="F1591" s="220">
        <f>IFERROR(VLOOKUP(A1591,'R+S'!$G$2:$J$1600,4,0),0)</f>
        <v>0</v>
      </c>
    </row>
    <row r="1592" spans="1:6" x14ac:dyDescent="0.3">
      <c r="A1592" s="208">
        <v>9579</v>
      </c>
      <c r="B1592" s="208" t="s">
        <v>2475</v>
      </c>
      <c r="C1592" s="209" t="s">
        <v>2399</v>
      </c>
      <c r="D1592" s="209" t="s">
        <v>2473</v>
      </c>
      <c r="E1592" s="209" t="s">
        <v>605</v>
      </c>
      <c r="F1592" s="220">
        <f>IFERROR(VLOOKUP(A1592,'R+S'!$G$2:$J$1600,4,0),0)</f>
        <v>0</v>
      </c>
    </row>
    <row r="1593" spans="1:6" x14ac:dyDescent="0.3">
      <c r="A1593" s="208">
        <v>10457</v>
      </c>
      <c r="B1593" s="208" t="s">
        <v>2476</v>
      </c>
      <c r="C1593" s="209" t="s">
        <v>2399</v>
      </c>
      <c r="D1593" s="209" t="s">
        <v>2473</v>
      </c>
      <c r="E1593" s="209" t="s">
        <v>605</v>
      </c>
      <c r="F1593" s="220">
        <f>IFERROR(VLOOKUP(A1593,'R+S'!$G$2:$J$1600,4,0),0)</f>
        <v>0</v>
      </c>
    </row>
    <row r="1594" spans="1:6" x14ac:dyDescent="0.3">
      <c r="A1594" s="208">
        <v>2144</v>
      </c>
      <c r="B1594" s="208" t="s">
        <v>2477</v>
      </c>
      <c r="C1594" s="209" t="s">
        <v>2399</v>
      </c>
      <c r="D1594" s="209" t="s">
        <v>2473</v>
      </c>
      <c r="E1594" s="209" t="s">
        <v>605</v>
      </c>
      <c r="F1594" s="220">
        <f>IFERROR(VLOOKUP(A1594,'R+S'!$G$2:$J$1600,4,0),0)</f>
        <v>0</v>
      </c>
    </row>
    <row r="1595" spans="1:6" x14ac:dyDescent="0.3">
      <c r="A1595" s="208">
        <v>40192</v>
      </c>
      <c r="B1595" s="208" t="s">
        <v>2478</v>
      </c>
      <c r="C1595" s="209" t="s">
        <v>2399</v>
      </c>
      <c r="D1595" s="209" t="s">
        <v>2473</v>
      </c>
      <c r="E1595" s="209" t="s">
        <v>605</v>
      </c>
      <c r="F1595" s="220">
        <f>IFERROR(VLOOKUP(A1595,'R+S'!$G$2:$J$1600,4,0),0)</f>
        <v>0</v>
      </c>
    </row>
    <row r="1596" spans="1:6" x14ac:dyDescent="0.3">
      <c r="A1596" s="208">
        <v>52091</v>
      </c>
      <c r="B1596" s="208" t="s">
        <v>2479</v>
      </c>
      <c r="C1596" s="209" t="s">
        <v>2399</v>
      </c>
      <c r="D1596" s="209" t="s">
        <v>2473</v>
      </c>
      <c r="E1596" s="209" t="s">
        <v>605</v>
      </c>
      <c r="F1596" s="220">
        <f>IFERROR(VLOOKUP(A1596,'R+S'!$G$2:$J$1600,4,0),0)</f>
        <v>0</v>
      </c>
    </row>
    <row r="1597" spans="1:6" x14ac:dyDescent="0.3">
      <c r="A1597" s="208">
        <v>52604</v>
      </c>
      <c r="B1597" s="208" t="s">
        <v>2480</v>
      </c>
      <c r="C1597" s="209" t="s">
        <v>2399</v>
      </c>
      <c r="D1597" s="209" t="s">
        <v>2473</v>
      </c>
      <c r="E1597" s="209" t="s">
        <v>605</v>
      </c>
      <c r="F1597" s="220">
        <f>IFERROR(VLOOKUP(A1597,'R+S'!$G$2:$J$1600,4,0),0)</f>
        <v>0</v>
      </c>
    </row>
    <row r="1598" spans="1:6" x14ac:dyDescent="0.3">
      <c r="A1598" s="208">
        <v>53273</v>
      </c>
      <c r="B1598" s="208" t="s">
        <v>2481</v>
      </c>
      <c r="C1598" s="209" t="s">
        <v>2399</v>
      </c>
      <c r="D1598" s="209" t="s">
        <v>2473</v>
      </c>
      <c r="E1598" s="209" t="s">
        <v>605</v>
      </c>
      <c r="F1598" s="220">
        <f>IFERROR(VLOOKUP(A1598,'R+S'!$G$2:$J$1600,4,0),0)</f>
        <v>0</v>
      </c>
    </row>
    <row r="1599" spans="1:6" x14ac:dyDescent="0.3">
      <c r="A1599" s="208">
        <v>53310</v>
      </c>
      <c r="B1599" s="208" t="s">
        <v>2482</v>
      </c>
      <c r="C1599" s="209" t="s">
        <v>2399</v>
      </c>
      <c r="D1599" s="209" t="s">
        <v>2473</v>
      </c>
      <c r="E1599" s="209" t="s">
        <v>605</v>
      </c>
      <c r="F1599" s="220">
        <f>IFERROR(VLOOKUP(A1599,'R+S'!$G$2:$J$1600,4,0),0)</f>
        <v>0</v>
      </c>
    </row>
    <row r="1600" spans="1:6" x14ac:dyDescent="0.3">
      <c r="A1600" s="208">
        <v>53787</v>
      </c>
      <c r="B1600" s="208" t="s">
        <v>2483</v>
      </c>
      <c r="C1600" s="209" t="s">
        <v>2399</v>
      </c>
      <c r="D1600" s="209" t="s">
        <v>2473</v>
      </c>
      <c r="E1600" s="209" t="s">
        <v>605</v>
      </c>
      <c r="F1600" s="220">
        <f>IFERROR(VLOOKUP(A1600,'R+S'!$G$2:$J$1600,4,0),0)</f>
        <v>0</v>
      </c>
    </row>
    <row r="1601" spans="1:6" x14ac:dyDescent="0.3">
      <c r="A1601" s="208">
        <v>9500</v>
      </c>
      <c r="B1601" s="208" t="s">
        <v>2485</v>
      </c>
      <c r="C1601" s="209" t="s">
        <v>2399</v>
      </c>
      <c r="D1601" s="209" t="s">
        <v>2473</v>
      </c>
      <c r="E1601" s="209" t="s">
        <v>605</v>
      </c>
      <c r="F1601" s="220">
        <f>IFERROR(VLOOKUP(A1601,'R+S'!$G$2:$J$1600,4,0),0)</f>
        <v>0</v>
      </c>
    </row>
    <row r="1602" spans="1:6" x14ac:dyDescent="0.3">
      <c r="A1602" s="208">
        <v>52270</v>
      </c>
      <c r="B1602" s="208" t="s">
        <v>2486</v>
      </c>
      <c r="C1602" s="209" t="s">
        <v>2399</v>
      </c>
      <c r="D1602" s="209" t="s">
        <v>2473</v>
      </c>
      <c r="E1602" s="209" t="s">
        <v>605</v>
      </c>
      <c r="F1602" s="220">
        <f>IFERROR(VLOOKUP(A1602,'R+S'!$G$2:$J$1600,4,0),0)</f>
        <v>0</v>
      </c>
    </row>
    <row r="1603" spans="1:6" x14ac:dyDescent="0.3">
      <c r="A1603" s="208">
        <v>54231</v>
      </c>
      <c r="B1603" s="208" t="s">
        <v>2487</v>
      </c>
      <c r="C1603" s="209" t="s">
        <v>2399</v>
      </c>
      <c r="D1603" s="209" t="s">
        <v>2473</v>
      </c>
      <c r="E1603" s="209" t="s">
        <v>605</v>
      </c>
      <c r="F1603" s="220">
        <f>IFERROR(VLOOKUP(A1603,'R+S'!$G$2:$J$1600,4,0),0)</f>
        <v>0</v>
      </c>
    </row>
    <row r="1604" spans="1:6" x14ac:dyDescent="0.3">
      <c r="A1604" s="208">
        <v>52595</v>
      </c>
      <c r="B1604" s="208" t="s">
        <v>2488</v>
      </c>
      <c r="C1604" s="209" t="s">
        <v>2399</v>
      </c>
      <c r="D1604" s="209" t="s">
        <v>2489</v>
      </c>
      <c r="E1604" s="209" t="s">
        <v>555</v>
      </c>
      <c r="F1604" s="220">
        <f>IFERROR(VLOOKUP(A1604,'R+S'!$G$2:$J$1600,4,0),0)</f>
        <v>0</v>
      </c>
    </row>
    <row r="1605" spans="1:6" x14ac:dyDescent="0.3">
      <c r="A1605" s="208">
        <v>53774</v>
      </c>
      <c r="B1605" s="208" t="s">
        <v>2490</v>
      </c>
      <c r="C1605" s="209" t="s">
        <v>2399</v>
      </c>
      <c r="D1605" s="209" t="s">
        <v>2489</v>
      </c>
      <c r="E1605" s="209" t="s">
        <v>555</v>
      </c>
      <c r="F1605" s="220">
        <f>IFERROR(VLOOKUP(A1605,'R+S'!$G$2:$J$1600,4,0),0)</f>
        <v>0</v>
      </c>
    </row>
    <row r="1606" spans="1:6" x14ac:dyDescent="0.3">
      <c r="A1606" s="208">
        <v>10010</v>
      </c>
      <c r="B1606" s="208" t="s">
        <v>2491</v>
      </c>
      <c r="C1606" s="209" t="s">
        <v>2399</v>
      </c>
      <c r="D1606" s="209" t="s">
        <v>2489</v>
      </c>
      <c r="E1606" s="209" t="s">
        <v>555</v>
      </c>
      <c r="F1606" s="220">
        <f>IFERROR(VLOOKUP(A1606,'R+S'!$G$2:$J$1600,4,0),0)</f>
        <v>0</v>
      </c>
    </row>
    <row r="1607" spans="1:6" x14ac:dyDescent="0.3">
      <c r="A1607" s="208">
        <v>19249</v>
      </c>
      <c r="B1607" s="208" t="s">
        <v>2492</v>
      </c>
      <c r="C1607" s="209" t="s">
        <v>2399</v>
      </c>
      <c r="D1607" s="209" t="s">
        <v>2489</v>
      </c>
      <c r="E1607" s="209" t="s">
        <v>555</v>
      </c>
      <c r="F1607" s="220">
        <f>IFERROR(VLOOKUP(A1607,'R+S'!$G$2:$J$1600,4,0),0)</f>
        <v>0</v>
      </c>
    </row>
    <row r="1608" spans="1:6" x14ac:dyDescent="0.3">
      <c r="A1608" s="208">
        <v>53085</v>
      </c>
      <c r="B1608" s="208" t="s">
        <v>2493</v>
      </c>
      <c r="C1608" s="209" t="s">
        <v>2399</v>
      </c>
      <c r="D1608" s="209" t="s">
        <v>2489</v>
      </c>
      <c r="E1608" s="209" t="s">
        <v>555</v>
      </c>
      <c r="F1608" s="220">
        <f>IFERROR(VLOOKUP(A1608,'R+S'!$G$2:$J$1600,4,0),0)</f>
        <v>0</v>
      </c>
    </row>
    <row r="1609" spans="1:6" x14ac:dyDescent="0.3">
      <c r="A1609" s="208">
        <v>53365</v>
      </c>
      <c r="B1609" s="208" t="s">
        <v>2494</v>
      </c>
      <c r="C1609" s="209" t="s">
        <v>2399</v>
      </c>
      <c r="D1609" s="209" t="s">
        <v>2489</v>
      </c>
      <c r="E1609" s="209" t="s">
        <v>555</v>
      </c>
      <c r="F1609" s="220">
        <f>IFERROR(VLOOKUP(A1609,'R+S'!$G$2:$J$1600,4,0),0)</f>
        <v>0</v>
      </c>
    </row>
    <row r="1610" spans="1:6" x14ac:dyDescent="0.3">
      <c r="A1610" s="208">
        <v>53754</v>
      </c>
      <c r="B1610" s="208" t="s">
        <v>2495</v>
      </c>
      <c r="C1610" s="209" t="s">
        <v>2399</v>
      </c>
      <c r="D1610" s="209" t="s">
        <v>2489</v>
      </c>
      <c r="E1610" s="209" t="s">
        <v>555</v>
      </c>
      <c r="F1610" s="220">
        <f>IFERROR(VLOOKUP(A1610,'R+S'!$G$2:$J$1600,4,0),0)</f>
        <v>0</v>
      </c>
    </row>
    <row r="1611" spans="1:6" x14ac:dyDescent="0.3">
      <c r="A1611" s="208">
        <v>55214</v>
      </c>
      <c r="B1611" s="208" t="s">
        <v>2497</v>
      </c>
      <c r="C1611" s="209" t="s">
        <v>2399</v>
      </c>
      <c r="D1611" s="209" t="s">
        <v>2400</v>
      </c>
      <c r="E1611" s="209" t="s">
        <v>2498</v>
      </c>
      <c r="F1611" s="220">
        <f>IFERROR(VLOOKUP(A1611,'R+S'!$G$2:$J$1600,4,0),0)</f>
        <v>0</v>
      </c>
    </row>
  </sheetData>
  <autoFilter ref="A10:F1611" xr:uid="{A23D3E89-90F7-4940-B0D6-6C307F03C8D0}">
    <sortState xmlns:xlrd2="http://schemas.microsoft.com/office/spreadsheetml/2017/richdata2" ref="A11:F1611">
      <sortCondition descending="1" ref="F10:F1611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170"/>
  <sheetViews>
    <sheetView zoomScale="90" zoomScaleNormal="90" workbookViewId="0">
      <selection activeCell="G1" sqref="G1"/>
    </sheetView>
  </sheetViews>
  <sheetFormatPr baseColWidth="10" defaultRowHeight="14.4" x14ac:dyDescent="0.3"/>
  <cols>
    <col min="2" max="2" width="14.109375" bestFit="1" customWidth="1"/>
    <col min="3" max="3" width="11.88671875" bestFit="1" customWidth="1"/>
    <col min="4" max="4" width="17.5546875" style="82" customWidth="1"/>
    <col min="5" max="5" width="45.5546875" bestFit="1" customWidth="1"/>
    <col min="7" max="7" width="13.886718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5" x14ac:dyDescent="0.3">
      <c r="A1" s="121" t="s">
        <v>168</v>
      </c>
      <c r="B1" s="122">
        <f>SUM(B3:B1699)</f>
        <v>19145.430000000004</v>
      </c>
      <c r="C1" s="123"/>
      <c r="D1" s="124" t="s">
        <v>537</v>
      </c>
      <c r="E1" s="125"/>
      <c r="F1" t="s">
        <v>5</v>
      </c>
      <c r="G1" s="15">
        <f>SUM(G3:G1664)</f>
        <v>928840.74999999977</v>
      </c>
      <c r="J1" t="s">
        <v>563</v>
      </c>
      <c r="K1" s="17">
        <f>SUM(K3:K20)</f>
        <v>928840.75000000012</v>
      </c>
      <c r="L1" s="42">
        <f>SUM(K3:K15)-'DRVs Duelos'!C23</f>
        <v>0</v>
      </c>
      <c r="M1" t="s">
        <v>510</v>
      </c>
      <c r="N1" s="17">
        <f>SUM(N3:N10)</f>
        <v>284417.68000000005</v>
      </c>
      <c r="O1" s="41"/>
    </row>
    <row r="2" spans="1:15" x14ac:dyDescent="0.3">
      <c r="A2" s="121" t="s">
        <v>168</v>
      </c>
      <c r="B2" s="121" t="s">
        <v>170</v>
      </c>
      <c r="C2" s="121" t="s">
        <v>6</v>
      </c>
      <c r="D2" s="126" t="s">
        <v>512</v>
      </c>
      <c r="E2" s="127"/>
      <c r="F2" t="s">
        <v>5</v>
      </c>
      <c r="G2" t="s">
        <v>171</v>
      </c>
      <c r="H2" t="s">
        <v>6</v>
      </c>
    </row>
    <row r="3" spans="1:15" x14ac:dyDescent="0.3">
      <c r="A3" s="224">
        <v>12005</v>
      </c>
      <c r="B3" s="121">
        <v>846.68000000000006</v>
      </c>
      <c r="C3" s="128">
        <f>VLOOKUP(A3,'K1 Duelos'!$B$10:$D$46,3,0)-B3</f>
        <v>0</v>
      </c>
      <c r="D3" s="124"/>
      <c r="E3" s="129"/>
      <c r="F3" s="222">
        <v>10052</v>
      </c>
      <c r="G3" s="146">
        <v>6369.1699999999992</v>
      </c>
      <c r="H3" s="18">
        <f>VLOOKUP(F3,'JGs Duelos'!$B$3:$D$146,3,0)-G3</f>
        <v>0</v>
      </c>
      <c r="I3" s="148"/>
      <c r="J3" s="221">
        <v>151</v>
      </c>
      <c r="K3" s="10">
        <v>87867.020000000106</v>
      </c>
      <c r="M3" s="6" t="s">
        <v>503</v>
      </c>
      <c r="N3" s="15">
        <v>41752.120000000003</v>
      </c>
    </row>
    <row r="4" spans="1:15" x14ac:dyDescent="0.3">
      <c r="A4" s="224">
        <v>12006</v>
      </c>
      <c r="B4" s="121">
        <v>2046.6200000000001</v>
      </c>
      <c r="C4" s="128">
        <f>VLOOKUP(A4,'K1 Duelos'!$B$10:$D$46,3,0)-B4</f>
        <v>0</v>
      </c>
      <c r="D4" s="124"/>
      <c r="E4" s="129"/>
      <c r="F4" s="222">
        <v>10093</v>
      </c>
      <c r="G4" s="146">
        <v>9778.06</v>
      </c>
      <c r="H4" s="18">
        <f>VLOOKUP(F4,'JGs Duelos'!$B$3:$D$146,3,0)-G4</f>
        <v>0</v>
      </c>
      <c r="I4" s="148"/>
      <c r="J4" s="221">
        <v>152</v>
      </c>
      <c r="K4" s="10">
        <v>66494.33</v>
      </c>
      <c r="M4" s="6" t="s">
        <v>504</v>
      </c>
      <c r="N4" s="78">
        <v>45693.340000000011</v>
      </c>
    </row>
    <row r="5" spans="1:15" x14ac:dyDescent="0.3">
      <c r="A5" s="224">
        <v>12011</v>
      </c>
      <c r="B5" s="121">
        <v>137.82999999999998</v>
      </c>
      <c r="C5" s="128">
        <f>VLOOKUP(A5,'K1 Duelos'!$B$10:$D$46,3,0)-B5</f>
        <v>0</v>
      </c>
      <c r="D5" s="124"/>
      <c r="E5" s="129"/>
      <c r="F5" s="223">
        <v>10515</v>
      </c>
      <c r="G5" s="147">
        <v>5700.7299999999987</v>
      </c>
      <c r="H5" s="18">
        <f>VLOOKUP(F5,'JGs Duelos'!$B$3:$D$146,3,0)-G5</f>
        <v>0</v>
      </c>
      <c r="I5" s="148"/>
      <c r="J5" s="221">
        <v>153</v>
      </c>
      <c r="K5" s="10">
        <v>49904.599999999991</v>
      </c>
      <c r="M5" s="6" t="s">
        <v>505</v>
      </c>
      <c r="N5" s="78">
        <v>50238.979999999989</v>
      </c>
    </row>
    <row r="6" spans="1:15" x14ac:dyDescent="0.3">
      <c r="A6" s="224">
        <v>12013</v>
      </c>
      <c r="B6" s="121">
        <v>655.79</v>
      </c>
      <c r="C6" s="128">
        <f>VLOOKUP(A6,'K1 Duelos'!$B$10:$D$46,3,0)-B6</f>
        <v>0</v>
      </c>
      <c r="D6" s="124"/>
      <c r="E6" s="129"/>
      <c r="F6" s="223">
        <v>11493</v>
      </c>
      <c r="G6" s="147">
        <v>7850.7800000000007</v>
      </c>
      <c r="H6" s="18">
        <f>VLOOKUP(F6,'JGs Duelos'!$B$3:$D$146,3,0)-G6</f>
        <v>0</v>
      </c>
      <c r="I6" s="148"/>
      <c r="J6" s="221">
        <v>155</v>
      </c>
      <c r="K6" s="10">
        <v>54700.859999999986</v>
      </c>
      <c r="M6" s="6" t="s">
        <v>506</v>
      </c>
      <c r="N6" s="15">
        <v>39679.549999999996</v>
      </c>
    </row>
    <row r="7" spans="1:15" x14ac:dyDescent="0.3">
      <c r="A7" s="224">
        <v>12014</v>
      </c>
      <c r="B7" s="121">
        <v>232.44</v>
      </c>
      <c r="C7" s="128">
        <f>VLOOKUP(A7,'K1 Duelos'!$B$10:$D$46,3,0)-B7</f>
        <v>0</v>
      </c>
      <c r="D7" s="124"/>
      <c r="E7" s="129"/>
      <c r="F7" s="223">
        <v>1180</v>
      </c>
      <c r="G7" s="147">
        <v>1364.93</v>
      </c>
      <c r="H7" s="18">
        <f>VLOOKUP(F7,'JGs Duelos'!$B$3:$D$146,3,0)-G7</f>
        <v>0</v>
      </c>
      <c r="I7" s="148"/>
      <c r="J7" s="221">
        <v>156</v>
      </c>
      <c r="K7" s="10">
        <v>57555.829999999994</v>
      </c>
      <c r="M7" s="6" t="s">
        <v>507</v>
      </c>
      <c r="N7" s="79">
        <v>35466.229999999981</v>
      </c>
    </row>
    <row r="8" spans="1:15" x14ac:dyDescent="0.3">
      <c r="A8" s="224">
        <v>12016</v>
      </c>
      <c r="B8" s="121">
        <v>409.16999999999996</v>
      </c>
      <c r="C8" s="128">
        <f>VLOOKUP(A8,'K1 Duelos'!$B$10:$D$46,3,0)-B8</f>
        <v>0</v>
      </c>
      <c r="D8" s="124"/>
      <c r="E8" s="129"/>
      <c r="F8" s="222">
        <v>12</v>
      </c>
      <c r="G8" s="146">
        <v>3924.2300000000005</v>
      </c>
      <c r="H8" s="18">
        <f>VLOOKUP(F8,'JGs Duelos'!$B$3:$D$146,3,0)-G8</f>
        <v>0</v>
      </c>
      <c r="I8" s="148"/>
      <c r="J8" s="221">
        <v>157</v>
      </c>
      <c r="K8" s="10">
        <v>72068.26999999999</v>
      </c>
      <c r="M8" s="6" t="s">
        <v>508</v>
      </c>
      <c r="N8" s="15">
        <v>66060.820000000036</v>
      </c>
    </row>
    <row r="9" spans="1:15" x14ac:dyDescent="0.3">
      <c r="A9" s="224">
        <v>12018</v>
      </c>
      <c r="B9" s="121">
        <v>898.63</v>
      </c>
      <c r="C9" s="128">
        <f>VLOOKUP(A9,'K1 Duelos'!$B$10:$D$46,3,0)-B9</f>
        <v>0</v>
      </c>
      <c r="D9" s="124"/>
      <c r="E9" s="129"/>
      <c r="F9" s="222">
        <v>12026</v>
      </c>
      <c r="G9" s="146">
        <v>510.92</v>
      </c>
      <c r="H9" s="18" t="e">
        <f>VLOOKUP(F9,'JGs Duelos'!$B$3:$D$146,3,0)-G9</f>
        <v>#N/A</v>
      </c>
      <c r="I9" s="148"/>
      <c r="J9" s="221">
        <v>158</v>
      </c>
      <c r="K9" s="10">
        <v>102255.22999999998</v>
      </c>
      <c r="M9" s="6" t="s">
        <v>509</v>
      </c>
      <c r="N9" s="15">
        <v>5526.6400000000012</v>
      </c>
    </row>
    <row r="10" spans="1:15" x14ac:dyDescent="0.3">
      <c r="A10" s="224">
        <v>12019</v>
      </c>
      <c r="B10" s="121">
        <v>312.70000000000005</v>
      </c>
      <c r="C10" s="128" t="e">
        <f>VLOOKUP(A10,'K1 Duelos'!$B$10:$D$46,3,0)-B10</f>
        <v>#N/A</v>
      </c>
      <c r="D10" s="124" t="s">
        <v>2502</v>
      </c>
      <c r="E10" s="129"/>
      <c r="F10" s="222">
        <v>1287</v>
      </c>
      <c r="G10" s="146">
        <v>4356.3499999999995</v>
      </c>
      <c r="H10" s="18">
        <f>VLOOKUP(F10,'JGs Duelos'!$B$3:$D$146,3,0)-G10</f>
        <v>0</v>
      </c>
      <c r="I10" s="148"/>
      <c r="J10" s="221">
        <v>159</v>
      </c>
      <c r="K10" s="10">
        <v>78911.139999999985</v>
      </c>
    </row>
    <row r="11" spans="1:15" x14ac:dyDescent="0.3">
      <c r="A11" s="224">
        <v>28003</v>
      </c>
      <c r="B11" s="121">
        <v>19.89</v>
      </c>
      <c r="C11" s="128">
        <f>VLOOKUP(A11,'K1 Duelos'!$B$10:$D$46,3,0)-B11</f>
        <v>0</v>
      </c>
      <c r="D11" s="124"/>
      <c r="E11" s="129"/>
      <c r="F11" s="222">
        <v>13107</v>
      </c>
      <c r="G11" s="146">
        <v>5120.49</v>
      </c>
      <c r="H11" s="18">
        <f>VLOOKUP(F11,'JGs Duelos'!$B$3:$D$146,3,0)-G11</f>
        <v>0</v>
      </c>
      <c r="I11" s="148"/>
      <c r="J11" s="221">
        <v>160</v>
      </c>
      <c r="K11" s="10">
        <v>99493.73000000001</v>
      </c>
    </row>
    <row r="12" spans="1:15" x14ac:dyDescent="0.3">
      <c r="A12" s="224">
        <v>30070</v>
      </c>
      <c r="B12" s="121">
        <v>608.75</v>
      </c>
      <c r="C12" s="128">
        <f>VLOOKUP(A12,'K1 Duelos'!$B$10:$D$46,3,0)-B12</f>
        <v>0</v>
      </c>
      <c r="D12" s="124"/>
      <c r="E12" s="129"/>
      <c r="F12" s="222">
        <v>13112</v>
      </c>
      <c r="G12" s="146">
        <v>5434.55</v>
      </c>
      <c r="H12" s="18">
        <f>VLOOKUP(F12,'JGs Duelos'!$B$3:$D$146,3,0)-G12</f>
        <v>0</v>
      </c>
      <c r="I12" s="148"/>
      <c r="J12" s="221">
        <v>161</v>
      </c>
      <c r="K12" s="10">
        <v>80472.860000000059</v>
      </c>
      <c r="M12" s="77" t="s">
        <v>501</v>
      </c>
      <c r="N12" s="88">
        <f>+N4+N5</f>
        <v>95932.32</v>
      </c>
    </row>
    <row r="13" spans="1:15" x14ac:dyDescent="0.3">
      <c r="A13" s="224">
        <v>39770</v>
      </c>
      <c r="B13" s="121">
        <v>206.18</v>
      </c>
      <c r="C13" s="128">
        <f>VLOOKUP(A13,'K1 Duelos'!$B$10:$D$46,3,0)-B13</f>
        <v>0</v>
      </c>
      <c r="D13" s="124"/>
      <c r="E13" s="129"/>
      <c r="F13" s="222">
        <v>136</v>
      </c>
      <c r="G13" s="146">
        <v>4974.5700000000006</v>
      </c>
      <c r="H13" s="18">
        <f>VLOOKUP(F13,'JGs Duelos'!$B$3:$D$146,3,0)-G13</f>
        <v>0</v>
      </c>
      <c r="I13" s="148"/>
      <c r="J13" s="221">
        <v>162</v>
      </c>
      <c r="K13" s="10">
        <v>85537.870000000024</v>
      </c>
      <c r="M13" s="77" t="s">
        <v>502</v>
      </c>
      <c r="N13" s="80">
        <f>+N3+N6+N7+N8+N9</f>
        <v>188485.36000000004</v>
      </c>
    </row>
    <row r="14" spans="1:15" x14ac:dyDescent="0.3">
      <c r="A14" s="224">
        <v>39771</v>
      </c>
      <c r="B14" s="121">
        <v>221.7</v>
      </c>
      <c r="C14" s="128">
        <f>VLOOKUP(A14,'K1 Duelos'!$B$10:$D$46,3,0)-B14</f>
        <v>0</v>
      </c>
      <c r="D14" s="124"/>
      <c r="E14" s="129"/>
      <c r="F14" s="222">
        <v>1458</v>
      </c>
      <c r="G14" s="146">
        <v>4735.9399999999996</v>
      </c>
      <c r="H14" s="18">
        <f>VLOOKUP(F14,'JGs Duelos'!$B$3:$D$146,3,0)-G14</f>
        <v>0</v>
      </c>
      <c r="I14" s="148"/>
      <c r="J14" s="221">
        <v>163</v>
      </c>
      <c r="K14" s="10">
        <v>68293.989999999962</v>
      </c>
    </row>
    <row r="15" spans="1:15" x14ac:dyDescent="0.3">
      <c r="A15" s="224">
        <v>39774</v>
      </c>
      <c r="B15" s="121">
        <v>902.20999999999992</v>
      </c>
      <c r="C15" s="128">
        <f>VLOOKUP(A15,'K1 Duelos'!$B$10:$D$46,3,0)-B15</f>
        <v>0</v>
      </c>
      <c r="D15" s="124"/>
      <c r="E15" s="129"/>
      <c r="F15" s="222">
        <v>1465</v>
      </c>
      <c r="G15" s="146">
        <v>8555.9799999999977</v>
      </c>
      <c r="H15" s="18">
        <f>VLOOKUP(F15,'JGs Duelos'!$B$3:$D$146,3,0)-G15</f>
        <v>0</v>
      </c>
      <c r="I15" s="148"/>
      <c r="J15" s="221">
        <v>182</v>
      </c>
      <c r="K15" s="10">
        <v>19145.430000000008</v>
      </c>
      <c r="L15" s="40">
        <f>+K15-B1</f>
        <v>0</v>
      </c>
    </row>
    <row r="16" spans="1:15" x14ac:dyDescent="0.3">
      <c r="A16" s="224">
        <v>39803</v>
      </c>
      <c r="B16" s="121">
        <v>711.34</v>
      </c>
      <c r="C16" s="128">
        <f>VLOOKUP(A16,'K1 Duelos'!$B$10:$D$46,3,0)-B16</f>
        <v>0</v>
      </c>
      <c r="D16" s="124"/>
      <c r="E16" s="129"/>
      <c r="F16" s="222">
        <v>151</v>
      </c>
      <c r="G16" s="146">
        <v>2181.0299999999997</v>
      </c>
      <c r="H16" s="18">
        <f>VLOOKUP(F16,'JGs Duelos'!$B$3:$D$146,3,0)-G16</f>
        <v>0</v>
      </c>
      <c r="I16" s="148"/>
      <c r="J16" s="221">
        <v>183</v>
      </c>
      <c r="K16" s="10">
        <v>658.46</v>
      </c>
    </row>
    <row r="17" spans="1:11" x14ac:dyDescent="0.3">
      <c r="A17" s="224">
        <v>39833</v>
      </c>
      <c r="B17" s="121">
        <v>657</v>
      </c>
      <c r="C17" s="128">
        <f>VLOOKUP(A17,'K1 Duelos'!$B$10:$D$46,3,0)-B17</f>
        <v>0</v>
      </c>
      <c r="D17" s="124"/>
      <c r="E17" s="129"/>
      <c r="F17" s="222">
        <v>1526</v>
      </c>
      <c r="G17" s="146">
        <v>19520.119999999995</v>
      </c>
      <c r="H17" s="18">
        <f>VLOOKUP(F17,'JGs Duelos'!$B$3:$D$146,3,0)-G17</f>
        <v>0</v>
      </c>
      <c r="I17" s="148"/>
      <c r="J17" s="221">
        <v>188</v>
      </c>
      <c r="K17" s="10">
        <v>1790.2199999999998</v>
      </c>
    </row>
    <row r="18" spans="1:11" x14ac:dyDescent="0.3">
      <c r="A18" s="224">
        <v>52418</v>
      </c>
      <c r="B18" s="121">
        <v>566.02</v>
      </c>
      <c r="C18" s="128">
        <f>VLOOKUP(A18,'K1 Duelos'!$B$10:$D$46,3,0)-B18</f>
        <v>0</v>
      </c>
      <c r="D18" s="124"/>
      <c r="E18" s="129"/>
      <c r="F18" s="222">
        <v>1531</v>
      </c>
      <c r="G18" s="146">
        <v>1421.75</v>
      </c>
      <c r="H18" s="18">
        <f>VLOOKUP(F18,'JGs Duelos'!$B$3:$D$146,3,0)-G18</f>
        <v>0</v>
      </c>
      <c r="I18" s="148"/>
      <c r="J18" s="221">
        <v>192</v>
      </c>
      <c r="K18" s="10">
        <v>510.92</v>
      </c>
    </row>
    <row r="19" spans="1:11" x14ac:dyDescent="0.3">
      <c r="A19" s="224">
        <v>53461</v>
      </c>
      <c r="B19" s="121">
        <v>771.81</v>
      </c>
      <c r="C19" s="128">
        <f>VLOOKUP(A19,'K1 Duelos'!$B$10:$D$46,3,0)-B19</f>
        <v>0</v>
      </c>
      <c r="D19" s="124"/>
      <c r="E19" s="129"/>
      <c r="F19" s="222">
        <v>1533</v>
      </c>
      <c r="G19" s="146">
        <v>10941.32</v>
      </c>
      <c r="H19" s="18">
        <f>VLOOKUP(F19,'JGs Duelos'!$B$3:$D$146,3,0)-G19</f>
        <v>0</v>
      </c>
      <c r="I19" s="148"/>
      <c r="J19" s="221">
        <v>530</v>
      </c>
      <c r="K19" s="10">
        <v>3179.9900000000007</v>
      </c>
    </row>
    <row r="20" spans="1:11" x14ac:dyDescent="0.3">
      <c r="A20" s="224">
        <v>53566</v>
      </c>
      <c r="B20" s="121">
        <v>2796.91</v>
      </c>
      <c r="C20" s="128">
        <f>VLOOKUP(A20,'K1 Duelos'!$B$10:$D$46,3,0)-B20</f>
        <v>0</v>
      </c>
      <c r="D20" s="124"/>
      <c r="E20" s="129"/>
      <c r="F20" s="222">
        <v>1576</v>
      </c>
      <c r="G20" s="146">
        <v>5458.4</v>
      </c>
      <c r="H20" s="18">
        <f>VLOOKUP(F20,'JGs Duelos'!$B$3:$D$146,3,0)-G20</f>
        <v>0</v>
      </c>
      <c r="I20" s="148"/>
      <c r="K20" s="10"/>
    </row>
    <row r="21" spans="1:11" x14ac:dyDescent="0.3">
      <c r="A21" s="224">
        <v>53889</v>
      </c>
      <c r="B21" s="121">
        <v>744.09</v>
      </c>
      <c r="C21" s="128">
        <f>VLOOKUP(A21,'K1 Duelos'!$B$10:$D$46,3,0)-B21</f>
        <v>0</v>
      </c>
      <c r="D21" s="124"/>
      <c r="E21" s="129"/>
      <c r="F21" s="222">
        <v>1578</v>
      </c>
      <c r="G21" s="146">
        <v>4744.4299999999994</v>
      </c>
      <c r="H21" s="18">
        <f>VLOOKUP(F21,'JGs Duelos'!$B$3:$D$146,3,0)-G21</f>
        <v>0</v>
      </c>
      <c r="I21" s="148"/>
      <c r="K21" s="10"/>
    </row>
    <row r="22" spans="1:11" x14ac:dyDescent="0.3">
      <c r="A22" s="224">
        <v>53907</v>
      </c>
      <c r="B22" s="121">
        <v>332.44</v>
      </c>
      <c r="C22" s="128">
        <f>VLOOKUP(A22,'K1 Duelos'!$B$10:$D$46,3,0)-B22</f>
        <v>0</v>
      </c>
      <c r="D22" s="124"/>
      <c r="E22" s="129"/>
      <c r="F22" s="222">
        <v>1581</v>
      </c>
      <c r="G22" s="146">
        <v>4693.6900000000005</v>
      </c>
      <c r="H22" s="18">
        <f>VLOOKUP(F22,'JGs Duelos'!$B$3:$D$146,3,0)-G22</f>
        <v>0</v>
      </c>
      <c r="I22" s="148"/>
      <c r="K22" s="10"/>
    </row>
    <row r="23" spans="1:11" x14ac:dyDescent="0.3">
      <c r="A23" s="224">
        <v>53908</v>
      </c>
      <c r="B23" s="121">
        <v>248.93</v>
      </c>
      <c r="C23" s="128">
        <f>VLOOKUP(A23,'K1 Duelos'!$B$10:$D$46,3,0)-B23</f>
        <v>0</v>
      </c>
      <c r="D23" s="124"/>
      <c r="E23" s="129"/>
      <c r="F23" s="222">
        <v>1592</v>
      </c>
      <c r="G23" s="146">
        <v>6924.8099999999986</v>
      </c>
      <c r="H23" s="18">
        <f>VLOOKUP(F23,'JGs Duelos'!$B$3:$D$146,3,0)-G23</f>
        <v>0</v>
      </c>
      <c r="I23" s="148"/>
      <c r="K23" s="10"/>
    </row>
    <row r="24" spans="1:11" x14ac:dyDescent="0.3">
      <c r="A24" s="224">
        <v>53910</v>
      </c>
      <c r="B24" s="121">
        <v>12.78</v>
      </c>
      <c r="C24" s="128">
        <f>VLOOKUP(A24,'K1 Duelos'!$B$10:$D$46,3,0)-B24</f>
        <v>0</v>
      </c>
      <c r="D24" s="124"/>
      <c r="E24" s="129"/>
      <c r="F24" s="222">
        <v>1650</v>
      </c>
      <c r="G24" s="146">
        <v>2538.3700000000003</v>
      </c>
      <c r="H24" s="18">
        <f>VLOOKUP(F24,'JGs Duelos'!$B$3:$D$146,3,0)-G24</f>
        <v>0</v>
      </c>
      <c r="I24" s="148"/>
      <c r="K24" s="10"/>
    </row>
    <row r="25" spans="1:11" x14ac:dyDescent="0.3">
      <c r="A25" s="224">
        <v>53936</v>
      </c>
      <c r="B25" s="121">
        <v>357.43</v>
      </c>
      <c r="C25" s="128">
        <f>VLOOKUP(A25,'K1 Duelos'!$B$10:$D$46,3,0)-B25</f>
        <v>0</v>
      </c>
      <c r="D25" s="124"/>
      <c r="E25" s="129"/>
      <c r="F25" s="222">
        <v>1691</v>
      </c>
      <c r="G25" s="146">
        <v>6399.1100000000006</v>
      </c>
      <c r="H25" s="18">
        <f>VLOOKUP(F25,'JGs Duelos'!$B$3:$D$146,3,0)-G25</f>
        <v>0</v>
      </c>
      <c r="I25" s="148"/>
      <c r="K25" s="10"/>
    </row>
    <row r="26" spans="1:11" x14ac:dyDescent="0.3">
      <c r="A26" s="224">
        <v>53967</v>
      </c>
      <c r="B26" s="121">
        <v>46.8</v>
      </c>
      <c r="C26" s="128">
        <f>VLOOKUP(A26,'K1 Duelos'!$B$10:$D$46,3,0)-B26</f>
        <v>0</v>
      </c>
      <c r="D26" s="124"/>
      <c r="E26" s="129"/>
      <c r="F26" s="222">
        <v>1742</v>
      </c>
      <c r="G26" s="146">
        <v>6013.1500000000005</v>
      </c>
      <c r="H26" s="18">
        <f>VLOOKUP(F26,'JGs Duelos'!$B$3:$D$146,3,0)-G26</f>
        <v>0</v>
      </c>
      <c r="I26" s="148"/>
      <c r="K26" s="10"/>
    </row>
    <row r="27" spans="1:11" x14ac:dyDescent="0.3">
      <c r="A27" s="224">
        <v>53968</v>
      </c>
      <c r="B27" s="121">
        <v>1931.6</v>
      </c>
      <c r="C27" s="128">
        <f>VLOOKUP(A27,'K1 Duelos'!$B$10:$D$46,3,0)-B27</f>
        <v>0</v>
      </c>
      <c r="D27" s="124"/>
      <c r="E27" s="129"/>
      <c r="F27" s="222">
        <v>1767</v>
      </c>
      <c r="G27" s="146">
        <v>4549.75</v>
      </c>
      <c r="H27" s="18">
        <f>VLOOKUP(F27,'JGs Duelos'!$B$3:$D$146,3,0)-G27</f>
        <v>0</v>
      </c>
      <c r="I27" s="148"/>
      <c r="K27" s="10"/>
    </row>
    <row r="28" spans="1:11" x14ac:dyDescent="0.3">
      <c r="A28" s="224">
        <v>53978</v>
      </c>
      <c r="B28" s="121">
        <v>364.06999999999994</v>
      </c>
      <c r="C28" s="128">
        <f>VLOOKUP(A28,'K1 Duelos'!$B$10:$D$46,3,0)-B28</f>
        <v>0</v>
      </c>
      <c r="D28" s="124"/>
      <c r="E28" s="129"/>
      <c r="F28" s="222">
        <v>1789</v>
      </c>
      <c r="G28" s="146">
        <v>8060.4700000000012</v>
      </c>
      <c r="H28" s="18">
        <f>VLOOKUP(F28,'JGs Duelos'!$B$3:$D$146,3,0)-G28</f>
        <v>0</v>
      </c>
      <c r="I28" s="148"/>
      <c r="K28" s="10"/>
    </row>
    <row r="29" spans="1:11" x14ac:dyDescent="0.3">
      <c r="A29" s="224">
        <v>53979</v>
      </c>
      <c r="B29" s="121">
        <v>285.89999999999998</v>
      </c>
      <c r="C29" s="128">
        <f>VLOOKUP(A29,'K1 Duelos'!$B$10:$D$46,3,0)-B29</f>
        <v>0</v>
      </c>
      <c r="D29" s="124"/>
      <c r="E29" s="129"/>
      <c r="F29" s="222">
        <v>1821</v>
      </c>
      <c r="G29" s="146">
        <v>2593.1</v>
      </c>
      <c r="H29" s="18">
        <f>VLOOKUP(F29,'JGs Duelos'!$B$3:$D$146,3,0)-G29</f>
        <v>0</v>
      </c>
      <c r="I29" s="148"/>
      <c r="K29" s="10"/>
    </row>
    <row r="30" spans="1:11" x14ac:dyDescent="0.3">
      <c r="A30" s="224">
        <v>54099</v>
      </c>
      <c r="B30" s="121">
        <v>167.11</v>
      </c>
      <c r="C30" s="128">
        <f>VLOOKUP(A30,'K1 Duelos'!$B$10:$D$46,3,0)-B30</f>
        <v>0</v>
      </c>
      <c r="D30" s="124"/>
      <c r="E30" s="129"/>
      <c r="F30" s="222">
        <v>1906</v>
      </c>
      <c r="G30" s="146">
        <v>7425.9000000000005</v>
      </c>
      <c r="H30" s="18">
        <f>VLOOKUP(F30,'JGs Duelos'!$B$3:$D$146,3,0)-G30</f>
        <v>0</v>
      </c>
      <c r="I30" s="148"/>
      <c r="K30" s="10"/>
    </row>
    <row r="31" spans="1:11" x14ac:dyDescent="0.3">
      <c r="A31" s="224">
        <v>54100</v>
      </c>
      <c r="B31" s="121">
        <v>285.14</v>
      </c>
      <c r="C31" s="128">
        <f>VLOOKUP(A31,'K1 Duelos'!$B$10:$D$46,3,0)-B31</f>
        <v>0</v>
      </c>
      <c r="D31" s="124"/>
      <c r="E31" s="129"/>
      <c r="F31" s="222">
        <v>1921</v>
      </c>
      <c r="G31" s="146">
        <v>3007.83</v>
      </c>
      <c r="H31" s="18">
        <f>VLOOKUP(F31,'JGs Duelos'!$B$3:$D$146,3,0)-G31</f>
        <v>0</v>
      </c>
      <c r="I31" s="148"/>
      <c r="K31" s="10"/>
    </row>
    <row r="32" spans="1:11" x14ac:dyDescent="0.3">
      <c r="A32" s="224">
        <v>54182</v>
      </c>
      <c r="B32" s="121">
        <v>185.51999999999998</v>
      </c>
      <c r="C32" s="128">
        <f>VLOOKUP(A32,'K1 Duelos'!$B$10:$D$46,3,0)-B32</f>
        <v>0</v>
      </c>
      <c r="D32" s="124"/>
      <c r="E32" s="129"/>
      <c r="F32" s="222">
        <v>193</v>
      </c>
      <c r="G32" s="146">
        <v>6453.2900000000009</v>
      </c>
      <c r="H32" s="18">
        <f>VLOOKUP(F32,'JGs Duelos'!$B$3:$D$146,3,0)-G32</f>
        <v>0</v>
      </c>
      <c r="I32" s="148"/>
      <c r="K32" s="10"/>
    </row>
    <row r="33" spans="1:11" x14ac:dyDescent="0.3">
      <c r="A33" s="224">
        <v>54183</v>
      </c>
      <c r="B33" s="121">
        <v>203.32999999999998</v>
      </c>
      <c r="C33" s="128">
        <f>VLOOKUP(A33,'K1 Duelos'!$B$10:$D$46,3,0)-B33</f>
        <v>0</v>
      </c>
      <c r="D33" s="124"/>
      <c r="E33" s="129"/>
      <c r="F33" s="222">
        <v>20167</v>
      </c>
      <c r="G33" s="146">
        <v>4042.8699999999994</v>
      </c>
      <c r="H33" s="18">
        <f>VLOOKUP(F33,'JGs Duelos'!$B$3:$D$146,3,0)-G33</f>
        <v>0</v>
      </c>
      <c r="I33" s="148"/>
      <c r="K33" s="10"/>
    </row>
    <row r="34" spans="1:11" x14ac:dyDescent="0.3">
      <c r="A34" s="224">
        <v>54205</v>
      </c>
      <c r="B34" s="121">
        <v>240.70000000000002</v>
      </c>
      <c r="C34" s="128">
        <f>VLOOKUP(A34,'K1 Duelos'!$B$10:$D$46,3,0)-B34</f>
        <v>0</v>
      </c>
      <c r="D34" s="124"/>
      <c r="E34" s="129"/>
      <c r="F34" s="222">
        <v>239</v>
      </c>
      <c r="G34" s="146">
        <v>3289.38</v>
      </c>
      <c r="H34" s="18">
        <f>VLOOKUP(F34,'JGs Duelos'!$B$3:$D$146,3,0)-G34</f>
        <v>0</v>
      </c>
      <c r="I34" s="148"/>
      <c r="K34" s="10"/>
    </row>
    <row r="35" spans="1:11" x14ac:dyDescent="0.3">
      <c r="A35" s="224">
        <v>54206</v>
      </c>
      <c r="B35" s="121">
        <v>416.62</v>
      </c>
      <c r="C35" s="128">
        <f>VLOOKUP(A35,'K1 Duelos'!$B$10:$D$46,3,0)-B35</f>
        <v>0</v>
      </c>
      <c r="D35" s="124"/>
      <c r="E35" s="129"/>
      <c r="F35" s="222">
        <v>2421</v>
      </c>
      <c r="G35" s="146">
        <v>5882.49</v>
      </c>
      <c r="H35" s="18">
        <f>VLOOKUP(F35,'JGs Duelos'!$B$3:$D$146,3,0)-G35</f>
        <v>0</v>
      </c>
      <c r="I35" s="148"/>
      <c r="K35" s="10"/>
    </row>
    <row r="36" spans="1:11" x14ac:dyDescent="0.3">
      <c r="A36" s="224">
        <v>54258</v>
      </c>
      <c r="B36" s="121">
        <v>321.3</v>
      </c>
      <c r="C36" s="128">
        <f>VLOOKUP(A36,'K1 Duelos'!$B$10:$D$46,3,0)-B36</f>
        <v>0</v>
      </c>
      <c r="D36" s="124"/>
      <c r="E36" s="129"/>
      <c r="F36" s="222">
        <v>2441</v>
      </c>
      <c r="G36" s="146">
        <v>4539.8200000000006</v>
      </c>
      <c r="H36" s="18">
        <f>VLOOKUP(F36,'JGs Duelos'!$B$3:$D$146,3,0)-G36</f>
        <v>0</v>
      </c>
      <c r="I36" s="148"/>
      <c r="K36" s="10"/>
    </row>
    <row r="37" spans="1:11" x14ac:dyDescent="0.3">
      <c r="A37" s="121"/>
      <c r="B37" s="121"/>
      <c r="C37" s="128"/>
      <c r="D37" s="124"/>
      <c r="E37" s="129"/>
      <c r="F37" s="222">
        <v>25060</v>
      </c>
      <c r="G37" s="146">
        <v>3361.6000000000004</v>
      </c>
      <c r="H37" s="18">
        <f>VLOOKUP(F37,'JGs Duelos'!$B$3:$D$146,3,0)-G37</f>
        <v>0</v>
      </c>
      <c r="I37" s="148"/>
      <c r="K37" s="10"/>
    </row>
    <row r="38" spans="1:11" x14ac:dyDescent="0.3">
      <c r="A38" s="121"/>
      <c r="B38" s="121"/>
      <c r="C38" s="128"/>
      <c r="D38" s="124"/>
      <c r="E38" s="129"/>
      <c r="F38" s="222">
        <v>25088</v>
      </c>
      <c r="G38" s="146">
        <v>5032.1299999999992</v>
      </c>
      <c r="H38" s="18">
        <f>VLOOKUP(F38,'JGs Duelos'!$B$3:$D$146,3,0)-G38</f>
        <v>0</v>
      </c>
      <c r="I38" s="148"/>
      <c r="K38" s="10"/>
    </row>
    <row r="39" spans="1:11" x14ac:dyDescent="0.3">
      <c r="A39" s="121"/>
      <c r="B39" s="121"/>
      <c r="C39" s="128"/>
      <c r="D39" s="124"/>
      <c r="E39" s="129"/>
      <c r="F39" s="222">
        <v>251</v>
      </c>
      <c r="G39" s="146">
        <v>6815.9800000000005</v>
      </c>
      <c r="H39" s="18">
        <f>VLOOKUP(F39,'JGs Duelos'!$B$3:$D$146,3,0)-G39</f>
        <v>0</v>
      </c>
      <c r="I39" s="148"/>
      <c r="K39" s="10"/>
    </row>
    <row r="40" spans="1:11" x14ac:dyDescent="0.3">
      <c r="A40" s="121"/>
      <c r="B40" s="121"/>
      <c r="C40" s="128"/>
      <c r="D40" s="124"/>
      <c r="E40" s="129"/>
      <c r="F40" s="222">
        <v>2518</v>
      </c>
      <c r="G40" s="146">
        <v>7171.6799999999994</v>
      </c>
      <c r="H40" s="18">
        <f>VLOOKUP(F40,'JGs Duelos'!$B$3:$D$146,3,0)-G40</f>
        <v>0</v>
      </c>
      <c r="I40" s="148"/>
      <c r="K40" s="10"/>
    </row>
    <row r="41" spans="1:11" x14ac:dyDescent="0.3">
      <c r="A41" s="121"/>
      <c r="B41" s="121"/>
      <c r="C41" s="128"/>
      <c r="D41" s="124"/>
      <c r="E41" s="129"/>
      <c r="F41" s="222">
        <v>2565</v>
      </c>
      <c r="G41" s="146">
        <v>10680.130000000001</v>
      </c>
      <c r="H41" s="18">
        <f>VLOOKUP(F41,'JGs Duelos'!$B$3:$D$146,3,0)-G41</f>
        <v>0</v>
      </c>
      <c r="I41" s="148"/>
      <c r="K41" s="10"/>
    </row>
    <row r="42" spans="1:11" x14ac:dyDescent="0.3">
      <c r="A42" s="121"/>
      <c r="B42" s="121"/>
      <c r="C42" s="128"/>
      <c r="D42" s="124"/>
      <c r="E42" s="129"/>
      <c r="F42" s="222">
        <v>2685</v>
      </c>
      <c r="G42" s="146">
        <v>5465.57</v>
      </c>
      <c r="H42" s="18">
        <f>VLOOKUP(F42,'JGs Duelos'!$B$3:$D$146,3,0)-G42</f>
        <v>0</v>
      </c>
      <c r="I42" s="148"/>
      <c r="K42" s="10"/>
    </row>
    <row r="43" spans="1:11" x14ac:dyDescent="0.3">
      <c r="A43" s="121"/>
      <c r="B43" s="121"/>
      <c r="C43" s="128"/>
      <c r="D43" s="124"/>
      <c r="E43" s="129"/>
      <c r="F43" s="222">
        <v>270</v>
      </c>
      <c r="G43" s="146">
        <v>6902.8600000000006</v>
      </c>
      <c r="H43" s="18">
        <f>VLOOKUP(F43,'JGs Duelos'!$B$3:$D$146,3,0)-G43</f>
        <v>0</v>
      </c>
      <c r="I43" s="148"/>
      <c r="K43" s="10"/>
    </row>
    <row r="44" spans="1:11" x14ac:dyDescent="0.3">
      <c r="A44" s="121"/>
      <c r="B44" s="121"/>
      <c r="C44" s="128"/>
      <c r="D44" s="124"/>
      <c r="E44" s="129"/>
      <c r="F44" s="222">
        <v>29186</v>
      </c>
      <c r="G44" s="146">
        <v>8268.1799999999985</v>
      </c>
      <c r="H44" s="18">
        <f>VLOOKUP(F44,'JGs Duelos'!$B$3:$D$146,3,0)-G44</f>
        <v>0</v>
      </c>
      <c r="I44" s="148"/>
      <c r="K44" s="10"/>
    </row>
    <row r="45" spans="1:11" x14ac:dyDescent="0.3">
      <c r="A45" s="121"/>
      <c r="B45" s="121"/>
      <c r="C45" s="128"/>
      <c r="D45" s="124"/>
      <c r="E45" s="124"/>
      <c r="F45" s="222">
        <v>30342</v>
      </c>
      <c r="G45" s="146">
        <v>2294.0700000000002</v>
      </c>
      <c r="H45" s="18">
        <f>VLOOKUP(F45,'JGs Duelos'!$B$3:$D$146,3,0)-G45</f>
        <v>0</v>
      </c>
      <c r="I45" s="148"/>
      <c r="K45" s="10"/>
    </row>
    <row r="46" spans="1:11" x14ac:dyDescent="0.3">
      <c r="A46" s="121"/>
      <c r="B46" s="121"/>
      <c r="C46" s="128"/>
      <c r="D46" s="124"/>
      <c r="E46" s="129"/>
      <c r="F46" s="222">
        <v>306</v>
      </c>
      <c r="G46" s="146">
        <v>12254.990000000002</v>
      </c>
      <c r="H46" s="18">
        <f>VLOOKUP(F46,'JGs Duelos'!$B$3:$D$146,3,0)-G46</f>
        <v>0</v>
      </c>
      <c r="I46" s="148"/>
      <c r="K46" s="10"/>
    </row>
    <row r="47" spans="1:11" x14ac:dyDescent="0.3">
      <c r="A47" s="121"/>
      <c r="B47" s="121"/>
      <c r="C47" s="128"/>
      <c r="D47" s="124"/>
      <c r="E47" s="129"/>
      <c r="F47" s="222">
        <v>3166</v>
      </c>
      <c r="G47" s="146">
        <v>8088.9300000000021</v>
      </c>
      <c r="H47" s="18">
        <f>VLOOKUP(F47,'JGs Duelos'!$B$3:$D$146,3,0)-G47</f>
        <v>0</v>
      </c>
      <c r="I47" s="148"/>
      <c r="K47" s="10"/>
    </row>
    <row r="48" spans="1:11" x14ac:dyDescent="0.3">
      <c r="A48" s="121"/>
      <c r="B48" s="121"/>
      <c r="C48" s="128"/>
      <c r="D48" s="124"/>
      <c r="E48" s="129"/>
      <c r="F48" s="222">
        <v>3179</v>
      </c>
      <c r="G48" s="146">
        <v>3249.8700000000003</v>
      </c>
      <c r="H48" s="18">
        <f>VLOOKUP(F48,'JGs Duelos'!$B$3:$D$146,3,0)-G48</f>
        <v>0</v>
      </c>
      <c r="I48" s="148"/>
      <c r="K48" s="10"/>
    </row>
    <row r="49" spans="1:11" x14ac:dyDescent="0.3">
      <c r="A49" s="121"/>
      <c r="B49" s="121"/>
      <c r="C49" s="128"/>
      <c r="D49" s="124"/>
      <c r="E49" s="124"/>
      <c r="F49" s="222">
        <v>324</v>
      </c>
      <c r="G49" s="146">
        <v>14334.11</v>
      </c>
      <c r="H49" s="18">
        <f>VLOOKUP(F49,'JGs Duelos'!$B$3:$D$146,3,0)-G49</f>
        <v>0</v>
      </c>
      <c r="I49" s="148"/>
      <c r="K49" s="10"/>
    </row>
    <row r="50" spans="1:11" x14ac:dyDescent="0.3">
      <c r="A50" s="121"/>
      <c r="B50" s="121"/>
      <c r="C50" s="128"/>
      <c r="D50" s="124"/>
      <c r="E50" s="129"/>
      <c r="F50" s="222">
        <v>326</v>
      </c>
      <c r="G50" s="146">
        <v>6202.09</v>
      </c>
      <c r="H50" s="18">
        <f>VLOOKUP(F50,'JGs Duelos'!$B$3:$D$146,3,0)-G50</f>
        <v>0</v>
      </c>
      <c r="I50" s="148"/>
      <c r="K50" s="10"/>
    </row>
    <row r="51" spans="1:11" x14ac:dyDescent="0.3">
      <c r="A51" s="121"/>
      <c r="B51" s="121"/>
      <c r="C51" s="128"/>
      <c r="D51" s="124"/>
      <c r="E51" s="129"/>
      <c r="F51" s="222">
        <v>3329</v>
      </c>
      <c r="G51" s="146">
        <v>22813.250000000004</v>
      </c>
      <c r="H51" s="18">
        <f>VLOOKUP(F51,'JGs Duelos'!$B$3:$D$146,3,0)-G51</f>
        <v>0</v>
      </c>
      <c r="I51" s="148"/>
      <c r="K51" s="10"/>
    </row>
    <row r="52" spans="1:11" x14ac:dyDescent="0.3">
      <c r="A52" s="121"/>
      <c r="B52" s="121"/>
      <c r="C52" s="128"/>
      <c r="D52" s="124"/>
      <c r="E52" s="129"/>
      <c r="F52" s="222">
        <v>3755</v>
      </c>
      <c r="G52" s="146">
        <v>3488.38</v>
      </c>
      <c r="H52" s="18">
        <f>VLOOKUP(F52,'JGs Duelos'!$B$3:$D$146,3,0)-G52</f>
        <v>0</v>
      </c>
      <c r="I52" s="148"/>
      <c r="K52" s="10"/>
    </row>
    <row r="53" spans="1:11" x14ac:dyDescent="0.3">
      <c r="A53" s="121"/>
      <c r="B53" s="121"/>
      <c r="C53" s="128"/>
      <c r="D53" s="124"/>
      <c r="E53" s="129"/>
      <c r="F53" s="222">
        <v>392</v>
      </c>
      <c r="G53" s="146">
        <v>4499.8900000000003</v>
      </c>
      <c r="H53" s="18">
        <f>VLOOKUP(F53,'JGs Duelos'!$B$3:$D$146,3,0)-G53</f>
        <v>0</v>
      </c>
      <c r="I53" s="148"/>
      <c r="K53" s="10"/>
    </row>
    <row r="54" spans="1:11" x14ac:dyDescent="0.3">
      <c r="A54" s="121"/>
      <c r="B54" s="121"/>
      <c r="C54" s="128"/>
      <c r="D54" s="124"/>
      <c r="E54" s="129"/>
      <c r="F54" s="222">
        <v>39210</v>
      </c>
      <c r="G54" s="146">
        <v>2539.21</v>
      </c>
      <c r="H54" s="18" t="e">
        <f>VLOOKUP(F54,'JGs Duelos'!$B$3:$D$146,3,0)-G54</f>
        <v>#N/A</v>
      </c>
      <c r="I54" s="148"/>
      <c r="K54" s="10"/>
    </row>
    <row r="55" spans="1:11" x14ac:dyDescent="0.3">
      <c r="A55" s="121"/>
      <c r="B55" s="121"/>
      <c r="C55" s="128"/>
      <c r="D55" s="124"/>
      <c r="E55" s="129"/>
      <c r="F55" s="222">
        <v>39262</v>
      </c>
      <c r="G55" s="146">
        <v>9877.0799999999981</v>
      </c>
      <c r="H55" s="18" t="e">
        <f>VLOOKUP(F55,'JGs Duelos'!$B$3:$D$146,3,0)-G55</f>
        <v>#N/A</v>
      </c>
      <c r="I55" s="148"/>
      <c r="K55" s="10"/>
    </row>
    <row r="56" spans="1:11" x14ac:dyDescent="0.3">
      <c r="A56" s="121"/>
      <c r="B56" s="121"/>
      <c r="C56" s="128"/>
      <c r="D56" s="124"/>
      <c r="E56" s="129"/>
      <c r="F56" s="222">
        <v>39781</v>
      </c>
      <c r="G56" s="146">
        <v>3391.6599999999994</v>
      </c>
      <c r="H56" s="18">
        <f>VLOOKUP(F56,'JGs Duelos'!$B$3:$D$146,3,0)-G56</f>
        <v>0</v>
      </c>
      <c r="I56" s="148"/>
      <c r="K56" s="10"/>
    </row>
    <row r="57" spans="1:11" x14ac:dyDescent="0.3">
      <c r="A57" s="121"/>
      <c r="B57" s="121"/>
      <c r="C57" s="128"/>
      <c r="D57" s="124"/>
      <c r="E57" s="129"/>
      <c r="F57" s="222">
        <v>4118</v>
      </c>
      <c r="G57" s="146">
        <v>7879.11</v>
      </c>
      <c r="H57" s="18">
        <f>VLOOKUP(F57,'JGs Duelos'!$B$3:$D$146,3,0)-G57</f>
        <v>0</v>
      </c>
      <c r="I57" s="148"/>
      <c r="K57" s="10"/>
    </row>
    <row r="58" spans="1:11" x14ac:dyDescent="0.3">
      <c r="A58" s="121"/>
      <c r="B58" s="121"/>
      <c r="C58" s="128"/>
      <c r="D58" s="124"/>
      <c r="E58" s="129"/>
      <c r="F58" s="222">
        <v>42167</v>
      </c>
      <c r="G58" s="146">
        <v>7953.0599999999995</v>
      </c>
      <c r="H58" s="18">
        <f>VLOOKUP(F58,'JGs Duelos'!$B$3:$D$146,3,0)-G58</f>
        <v>0</v>
      </c>
      <c r="I58" s="148"/>
      <c r="K58" s="10"/>
    </row>
    <row r="59" spans="1:11" x14ac:dyDescent="0.3">
      <c r="A59" s="121"/>
      <c r="B59" s="121"/>
      <c r="C59" s="128"/>
      <c r="D59" s="124"/>
      <c r="E59" s="129"/>
      <c r="F59" s="222">
        <v>4220</v>
      </c>
      <c r="G59" s="146">
        <v>4037.68</v>
      </c>
      <c r="H59" s="18">
        <f>VLOOKUP(F59,'JGs Duelos'!$B$3:$D$146,3,0)-G59</f>
        <v>0</v>
      </c>
      <c r="I59" s="148"/>
      <c r="K59" s="10"/>
    </row>
    <row r="60" spans="1:11" x14ac:dyDescent="0.3">
      <c r="A60" s="121"/>
      <c r="B60" s="121"/>
      <c r="C60" s="128"/>
      <c r="D60" s="124"/>
      <c r="E60" s="129"/>
      <c r="F60" s="222">
        <v>42204</v>
      </c>
      <c r="G60" s="146">
        <v>4205.5199999999995</v>
      </c>
      <c r="H60" s="18">
        <f>VLOOKUP(F60,'JGs Duelos'!$B$3:$D$146,3,0)-G60</f>
        <v>0</v>
      </c>
      <c r="I60" s="148"/>
      <c r="K60" s="10"/>
    </row>
    <row r="61" spans="1:11" x14ac:dyDescent="0.3">
      <c r="A61" s="121"/>
      <c r="B61" s="121"/>
      <c r="C61" s="128"/>
      <c r="D61" s="124"/>
      <c r="E61" s="129"/>
      <c r="F61" s="222">
        <v>42227</v>
      </c>
      <c r="G61" s="146">
        <v>4059.2899999999991</v>
      </c>
      <c r="H61" s="18">
        <f>VLOOKUP(F61,'JGs Duelos'!$B$3:$D$146,3,0)-G61</f>
        <v>0</v>
      </c>
      <c r="I61" s="148"/>
      <c r="K61" s="10"/>
    </row>
    <row r="62" spans="1:11" x14ac:dyDescent="0.3">
      <c r="A62" s="121"/>
      <c r="B62" s="121"/>
      <c r="C62" s="128"/>
      <c r="D62" s="124"/>
      <c r="E62" s="129"/>
      <c r="F62" s="222">
        <v>42235</v>
      </c>
      <c r="G62" s="146">
        <v>3923.5699999999997</v>
      </c>
      <c r="H62" s="18">
        <f>VLOOKUP(F62,'JGs Duelos'!$B$3:$D$146,3,0)-G62</f>
        <v>0</v>
      </c>
      <c r="I62" s="148"/>
      <c r="K62" s="10"/>
    </row>
    <row r="63" spans="1:11" x14ac:dyDescent="0.3">
      <c r="A63" s="121"/>
      <c r="B63" s="121"/>
      <c r="C63" s="128"/>
      <c r="D63" s="124"/>
      <c r="E63" s="129"/>
      <c r="F63" s="222">
        <v>42284</v>
      </c>
      <c r="G63" s="146">
        <v>7097.8199999999988</v>
      </c>
      <c r="H63" s="18">
        <f>VLOOKUP(F63,'JGs Duelos'!$B$3:$D$146,3,0)-G63</f>
        <v>0</v>
      </c>
      <c r="I63" s="148"/>
      <c r="K63" s="10"/>
    </row>
    <row r="64" spans="1:11" x14ac:dyDescent="0.3">
      <c r="A64" s="121"/>
      <c r="B64" s="121"/>
      <c r="C64" s="128"/>
      <c r="D64" s="124"/>
      <c r="E64" s="129"/>
      <c r="F64" s="222">
        <v>42341</v>
      </c>
      <c r="G64" s="146">
        <v>8044.92</v>
      </c>
      <c r="H64" s="18">
        <f>VLOOKUP(F64,'JGs Duelos'!$B$3:$D$146,3,0)-G64</f>
        <v>0</v>
      </c>
      <c r="I64" s="148"/>
      <c r="K64" s="10"/>
    </row>
    <row r="65" spans="1:11" x14ac:dyDescent="0.3">
      <c r="A65" s="121"/>
      <c r="B65" s="121"/>
      <c r="C65" s="128"/>
      <c r="D65" s="124"/>
      <c r="E65" s="129"/>
      <c r="F65" s="222">
        <v>42358</v>
      </c>
      <c r="G65" s="146">
        <v>4335.1799999999994</v>
      </c>
      <c r="H65" s="18">
        <f>VLOOKUP(F65,'JGs Duelos'!$B$3:$D$146,3,0)-G65</f>
        <v>0</v>
      </c>
      <c r="I65" s="148"/>
      <c r="K65" s="10"/>
    </row>
    <row r="66" spans="1:11" x14ac:dyDescent="0.3">
      <c r="A66" s="121"/>
      <c r="B66" s="121"/>
      <c r="C66" s="128"/>
      <c r="D66" s="124"/>
      <c r="E66" s="129"/>
      <c r="F66" s="222">
        <v>42377</v>
      </c>
      <c r="G66" s="146">
        <v>4132.25</v>
      </c>
      <c r="H66" s="18">
        <f>VLOOKUP(F66,'JGs Duelos'!$B$3:$D$146,3,0)-G66</f>
        <v>0</v>
      </c>
      <c r="I66" s="148"/>
      <c r="K66" s="10"/>
    </row>
    <row r="67" spans="1:11" x14ac:dyDescent="0.3">
      <c r="A67" s="121"/>
      <c r="B67" s="121"/>
      <c r="C67" s="128"/>
      <c r="D67" s="124"/>
      <c r="E67" s="129"/>
      <c r="F67" s="222">
        <v>4271</v>
      </c>
      <c r="G67" s="146">
        <v>5828.2899999999981</v>
      </c>
      <c r="H67" s="18">
        <f>VLOOKUP(F67,'JGs Duelos'!$B$3:$D$146,3,0)-G67</f>
        <v>0</v>
      </c>
      <c r="I67" s="148"/>
      <c r="K67" s="10"/>
    </row>
    <row r="68" spans="1:11" x14ac:dyDescent="0.3">
      <c r="A68" s="121"/>
      <c r="B68" s="121"/>
      <c r="C68" s="128"/>
      <c r="D68" s="124"/>
      <c r="E68" s="129"/>
      <c r="F68" s="222">
        <v>4275</v>
      </c>
      <c r="G68" s="146">
        <v>9579.9299999999985</v>
      </c>
      <c r="H68" s="18">
        <f>VLOOKUP(F68,'JGs Duelos'!$B$3:$D$146,3,0)-G68</f>
        <v>0</v>
      </c>
      <c r="I68" s="148"/>
      <c r="K68" s="10"/>
    </row>
    <row r="69" spans="1:11" x14ac:dyDescent="0.3">
      <c r="A69" s="121"/>
      <c r="B69" s="121"/>
      <c r="C69" s="128"/>
      <c r="D69" s="124"/>
      <c r="E69" s="129"/>
      <c r="F69" s="222">
        <v>4352</v>
      </c>
      <c r="G69" s="146">
        <v>1542.05</v>
      </c>
      <c r="H69" s="18">
        <f>VLOOKUP(F69,'JGs Duelos'!$B$3:$D$146,3,0)-G69</f>
        <v>0</v>
      </c>
      <c r="I69" s="148"/>
      <c r="K69" s="10"/>
    </row>
    <row r="70" spans="1:11" x14ac:dyDescent="0.3">
      <c r="A70" s="121"/>
      <c r="B70" s="121"/>
      <c r="C70" s="128"/>
      <c r="D70" s="124"/>
      <c r="E70" s="129"/>
      <c r="F70" s="222">
        <v>45016</v>
      </c>
      <c r="G70" s="146">
        <v>6081.9</v>
      </c>
      <c r="H70" s="18">
        <f>VLOOKUP(F70,'JGs Duelos'!$B$3:$D$146,3,0)-G70</f>
        <v>0</v>
      </c>
      <c r="I70" s="148"/>
      <c r="K70" s="10"/>
    </row>
    <row r="71" spans="1:11" x14ac:dyDescent="0.3">
      <c r="A71" s="121"/>
      <c r="B71" s="121"/>
      <c r="C71" s="128"/>
      <c r="D71" s="124"/>
      <c r="E71" s="129"/>
      <c r="F71" s="222">
        <v>4657</v>
      </c>
      <c r="G71" s="146">
        <v>1618.77</v>
      </c>
      <c r="H71" s="18">
        <f>VLOOKUP(F71,'JGs Duelos'!$B$3:$D$146,3,0)-G71</f>
        <v>0</v>
      </c>
      <c r="I71" s="148"/>
      <c r="K71" s="10"/>
    </row>
    <row r="72" spans="1:11" x14ac:dyDescent="0.3">
      <c r="A72" s="121"/>
      <c r="B72" s="121"/>
      <c r="C72" s="128"/>
      <c r="D72" s="124"/>
      <c r="E72" s="129"/>
      <c r="F72" s="222">
        <v>4883</v>
      </c>
      <c r="G72" s="146">
        <v>1650.67</v>
      </c>
      <c r="H72" s="18">
        <f>VLOOKUP(F72,'JGs Duelos'!$B$3:$D$146,3,0)-G72</f>
        <v>0</v>
      </c>
      <c r="I72" s="148"/>
      <c r="K72" s="10"/>
    </row>
    <row r="73" spans="1:11" x14ac:dyDescent="0.3">
      <c r="A73" s="121"/>
      <c r="B73" s="121"/>
      <c r="C73" s="128"/>
      <c r="D73" s="124"/>
      <c r="E73" s="129"/>
      <c r="F73" s="222">
        <v>5014</v>
      </c>
      <c r="G73" s="146">
        <v>2646.59</v>
      </c>
      <c r="H73" s="18">
        <f>VLOOKUP(F73,'JGs Duelos'!$B$3:$D$146,3,0)-G73</f>
        <v>0</v>
      </c>
      <c r="I73" s="148"/>
      <c r="K73" s="10"/>
    </row>
    <row r="74" spans="1:11" x14ac:dyDescent="0.3">
      <c r="A74" s="121"/>
      <c r="B74" s="121"/>
      <c r="C74" s="128"/>
      <c r="D74" s="124"/>
      <c r="E74" s="129"/>
      <c r="F74" s="222">
        <v>50214</v>
      </c>
      <c r="G74" s="146">
        <v>3439.4300000000003</v>
      </c>
      <c r="H74" s="18">
        <f>VLOOKUP(F74,'JGs Duelos'!$B$3:$D$146,3,0)-G74</f>
        <v>0</v>
      </c>
      <c r="I74" s="148"/>
      <c r="K74" s="10"/>
    </row>
    <row r="75" spans="1:11" x14ac:dyDescent="0.3">
      <c r="A75" s="121"/>
      <c r="B75" s="121"/>
      <c r="C75" s="128"/>
      <c r="D75" s="124"/>
      <c r="E75" s="124"/>
      <c r="F75" s="222">
        <v>50248</v>
      </c>
      <c r="G75" s="146">
        <v>4487.3599999999997</v>
      </c>
      <c r="H75" s="18">
        <f>VLOOKUP(F75,'JGs Duelos'!$B$3:$D$146,3,0)-G75</f>
        <v>0</v>
      </c>
      <c r="I75" s="148"/>
      <c r="K75" s="10"/>
    </row>
    <row r="76" spans="1:11" x14ac:dyDescent="0.3">
      <c r="A76" s="121"/>
      <c r="B76" s="121"/>
      <c r="C76" s="128"/>
      <c r="D76" s="124"/>
      <c r="E76" s="129"/>
      <c r="F76" s="222">
        <v>503</v>
      </c>
      <c r="G76" s="146">
        <v>4943.6299999999992</v>
      </c>
      <c r="H76" s="18">
        <f>VLOOKUP(F76,'JGs Duelos'!$B$3:$D$146,3,0)-G76</f>
        <v>0</v>
      </c>
      <c r="I76" s="148"/>
      <c r="K76" s="10"/>
    </row>
    <row r="77" spans="1:11" x14ac:dyDescent="0.3">
      <c r="A77" s="121"/>
      <c r="B77" s="121"/>
      <c r="C77" s="128"/>
      <c r="D77" s="124"/>
      <c r="E77" s="129"/>
      <c r="F77" s="222">
        <v>51060</v>
      </c>
      <c r="G77" s="146">
        <v>2937.77</v>
      </c>
      <c r="H77" s="18">
        <f>VLOOKUP(F77,'JGs Duelos'!$B$3:$D$146,3,0)-G77</f>
        <v>0</v>
      </c>
      <c r="I77" s="148"/>
      <c r="K77" s="10"/>
    </row>
    <row r="78" spans="1:11" x14ac:dyDescent="0.3">
      <c r="A78" s="121"/>
      <c r="B78" s="121"/>
      <c r="C78" s="128"/>
      <c r="D78" s="124"/>
      <c r="E78" s="129"/>
      <c r="F78" s="222">
        <v>52143</v>
      </c>
      <c r="G78" s="146">
        <v>4745.3500000000004</v>
      </c>
      <c r="H78" s="18">
        <f>VLOOKUP(F78,'JGs Duelos'!$B$3:$D$146,3,0)-G78</f>
        <v>0</v>
      </c>
      <c r="I78" s="148"/>
      <c r="K78" s="10"/>
    </row>
    <row r="79" spans="1:11" x14ac:dyDescent="0.3">
      <c r="A79" s="121"/>
      <c r="B79" s="121"/>
      <c r="C79" s="128"/>
      <c r="D79" s="124"/>
      <c r="E79" s="129"/>
      <c r="F79" s="222">
        <v>52164</v>
      </c>
      <c r="G79" s="146">
        <v>3706.4700000000003</v>
      </c>
      <c r="H79" s="18">
        <f>VLOOKUP(F79,'JGs Duelos'!$B$3:$D$146,3,0)-G79</f>
        <v>0</v>
      </c>
      <c r="I79" s="148"/>
      <c r="K79" s="10"/>
    </row>
    <row r="80" spans="1:11" x14ac:dyDescent="0.3">
      <c r="A80" s="121"/>
      <c r="B80" s="121"/>
      <c r="C80" s="128"/>
      <c r="D80" s="124"/>
      <c r="E80" s="124"/>
      <c r="F80" s="222">
        <v>52166</v>
      </c>
      <c r="G80" s="146">
        <v>10016.550000000001</v>
      </c>
      <c r="H80" s="18">
        <f>VLOOKUP(F80,'JGs Duelos'!$B$3:$D$146,3,0)-G80</f>
        <v>0</v>
      </c>
      <c r="I80" s="148"/>
      <c r="K80" s="10"/>
    </row>
    <row r="81" spans="1:11" x14ac:dyDescent="0.3">
      <c r="A81" s="121"/>
      <c r="B81" s="121"/>
      <c r="C81" s="128"/>
      <c r="D81" s="124"/>
      <c r="E81" s="129"/>
      <c r="F81" s="222">
        <v>52195</v>
      </c>
      <c r="G81" s="146">
        <v>5617.7000000000007</v>
      </c>
      <c r="H81" s="18">
        <f>VLOOKUP(F81,'JGs Duelos'!$B$3:$D$146,3,0)-G81</f>
        <v>0</v>
      </c>
      <c r="I81" s="148"/>
      <c r="K81" s="10"/>
    </row>
    <row r="82" spans="1:11" x14ac:dyDescent="0.3">
      <c r="A82" s="121"/>
      <c r="B82" s="121"/>
      <c r="C82" s="128"/>
      <c r="D82" s="124"/>
      <c r="E82" s="129"/>
      <c r="F82" s="222">
        <v>52314</v>
      </c>
      <c r="G82" s="146">
        <v>16746.110000000004</v>
      </c>
      <c r="H82" s="18">
        <f>VLOOKUP(F82,'JGs Duelos'!$B$3:$D$146,3,0)-G82</f>
        <v>0</v>
      </c>
      <c r="I82" s="148"/>
      <c r="K82" s="10"/>
    </row>
    <row r="83" spans="1:11" x14ac:dyDescent="0.3">
      <c r="A83" s="121"/>
      <c r="B83" s="121"/>
      <c r="C83" s="128"/>
      <c r="D83" s="124"/>
      <c r="E83" s="129"/>
      <c r="F83" s="222">
        <v>52414</v>
      </c>
      <c r="G83" s="146">
        <v>1790.2199999999998</v>
      </c>
      <c r="H83" s="18" t="e">
        <f>VLOOKUP(F83,'JGs Duelos'!$B$3:$D$146,3,0)-G83</f>
        <v>#N/A</v>
      </c>
      <c r="I83" s="148" t="s">
        <v>2501</v>
      </c>
      <c r="K83" s="10"/>
    </row>
    <row r="84" spans="1:11" x14ac:dyDescent="0.3">
      <c r="A84" s="121"/>
      <c r="B84" s="121"/>
      <c r="C84" s="128"/>
      <c r="D84" s="124"/>
      <c r="E84" s="129"/>
      <c r="F84" s="222">
        <v>52434</v>
      </c>
      <c r="G84" s="146">
        <v>5035.1100000000006</v>
      </c>
      <c r="H84" s="18">
        <f>VLOOKUP(F84,'JGs Duelos'!$B$3:$D$146,3,0)-G84</f>
        <v>0</v>
      </c>
      <c r="I84" s="148"/>
      <c r="K84" s="10"/>
    </row>
    <row r="85" spans="1:11" x14ac:dyDescent="0.3">
      <c r="A85" s="121"/>
      <c r="B85" s="121"/>
      <c r="C85" s="128"/>
      <c r="D85" s="124"/>
      <c r="E85" s="129"/>
      <c r="F85" s="222">
        <v>52508</v>
      </c>
      <c r="G85" s="146">
        <v>5415.44</v>
      </c>
      <c r="H85" s="18">
        <f>VLOOKUP(F85,'JGs Duelos'!$B$3:$D$146,3,0)-G85</f>
        <v>0</v>
      </c>
      <c r="I85" s="148"/>
      <c r="K85" s="10"/>
    </row>
    <row r="86" spans="1:11" x14ac:dyDescent="0.3">
      <c r="A86" s="121"/>
      <c r="B86" s="121"/>
      <c r="C86" s="128"/>
      <c r="D86" s="124"/>
      <c r="E86" s="129"/>
      <c r="F86" s="222">
        <v>52512</v>
      </c>
      <c r="G86" s="146">
        <v>6729.14</v>
      </c>
      <c r="H86" s="18" t="e">
        <f>VLOOKUP(F86,'JGs Duelos'!$B$3:$D$146,3,0)-G86</f>
        <v>#N/A</v>
      </c>
      <c r="I86" s="148"/>
      <c r="K86" s="10"/>
    </row>
    <row r="87" spans="1:11" x14ac:dyDescent="0.3">
      <c r="A87" s="121"/>
      <c r="B87" s="121"/>
      <c r="C87" s="128"/>
      <c r="D87" s="124"/>
      <c r="E87" s="129"/>
      <c r="F87" s="222">
        <v>526</v>
      </c>
      <c r="G87" s="146">
        <v>1573.64</v>
      </c>
      <c r="H87" s="18">
        <f>VLOOKUP(F87,'JGs Duelos'!$B$3:$D$146,3,0)-G87</f>
        <v>0</v>
      </c>
      <c r="I87" s="148"/>
      <c r="K87" s="10"/>
    </row>
    <row r="88" spans="1:11" x14ac:dyDescent="0.3">
      <c r="A88" s="121"/>
      <c r="B88" s="121"/>
      <c r="C88" s="128"/>
      <c r="D88" s="124"/>
      <c r="E88" s="129"/>
      <c r="F88" s="222">
        <v>52678</v>
      </c>
      <c r="G88" s="146">
        <v>5088.25</v>
      </c>
      <c r="H88" s="18">
        <f>VLOOKUP(F88,'JGs Duelos'!$B$3:$D$146,3,0)-G88</f>
        <v>0</v>
      </c>
      <c r="I88" s="148"/>
      <c r="K88" s="10"/>
    </row>
    <row r="89" spans="1:11" x14ac:dyDescent="0.3">
      <c r="A89" s="121"/>
      <c r="B89" s="121"/>
      <c r="C89" s="128"/>
      <c r="D89" s="124"/>
      <c r="E89" s="129"/>
      <c r="F89" s="222">
        <v>52757</v>
      </c>
      <c r="G89" s="146">
        <v>6952.63</v>
      </c>
      <c r="H89" s="18">
        <f>VLOOKUP(F89,'JGs Duelos'!$B$3:$D$146,3,0)-G89</f>
        <v>0</v>
      </c>
      <c r="I89" s="148"/>
      <c r="K89" s="10"/>
    </row>
    <row r="90" spans="1:11" x14ac:dyDescent="0.3">
      <c r="A90" s="121"/>
      <c r="B90" s="121"/>
      <c r="C90" s="128"/>
      <c r="D90" s="124"/>
      <c r="E90" s="129"/>
      <c r="F90" s="222">
        <v>52813</v>
      </c>
      <c r="G90" s="146">
        <v>6374.4100000000017</v>
      </c>
      <c r="H90" s="18">
        <f>VLOOKUP(F90,'JGs Duelos'!$B$3:$D$146,3,0)-G90</f>
        <v>0</v>
      </c>
      <c r="I90" s="148"/>
      <c r="K90" s="10"/>
    </row>
    <row r="91" spans="1:11" x14ac:dyDescent="0.3">
      <c r="A91" s="121"/>
      <c r="B91" s="121"/>
      <c r="C91" s="128"/>
      <c r="D91" s="124"/>
      <c r="E91" s="124"/>
      <c r="F91" s="222">
        <v>52913</v>
      </c>
      <c r="G91" s="146">
        <v>2042.2900000000002</v>
      </c>
      <c r="H91" s="18">
        <f>VLOOKUP(F91,'JGs Duelos'!$B$3:$D$146,3,0)-G91</f>
        <v>0</v>
      </c>
      <c r="I91" s="148"/>
      <c r="K91" s="10"/>
    </row>
    <row r="92" spans="1:11" x14ac:dyDescent="0.3">
      <c r="A92" s="121"/>
      <c r="B92" s="121"/>
      <c r="C92" s="128"/>
      <c r="D92" s="124"/>
      <c r="E92" s="129"/>
      <c r="F92" s="222">
        <v>52971</v>
      </c>
      <c r="G92" s="146">
        <v>5722.49</v>
      </c>
      <c r="H92" s="18">
        <f>VLOOKUP(F92,'JGs Duelos'!$B$3:$D$146,3,0)-G92</f>
        <v>0</v>
      </c>
      <c r="I92" s="148"/>
      <c r="K92" s="10"/>
    </row>
    <row r="93" spans="1:11" x14ac:dyDescent="0.3">
      <c r="A93" s="121"/>
      <c r="B93" s="121"/>
      <c r="C93" s="128"/>
      <c r="D93" s="124"/>
      <c r="E93" s="124"/>
      <c r="F93" s="222">
        <v>5355</v>
      </c>
      <c r="G93" s="146">
        <v>6248.7600000000011</v>
      </c>
      <c r="H93" s="18">
        <f>VLOOKUP(F93,'JGs Duelos'!$B$3:$D$146,3,0)-G93</f>
        <v>0</v>
      </c>
      <c r="I93" s="148"/>
      <c r="K93" s="10"/>
    </row>
    <row r="94" spans="1:11" x14ac:dyDescent="0.3">
      <c r="A94" s="121"/>
      <c r="B94" s="121"/>
      <c r="C94" s="128"/>
      <c r="D94" s="124"/>
      <c r="E94" s="124"/>
      <c r="F94" s="222">
        <v>540</v>
      </c>
      <c r="G94" s="146">
        <v>10202.49</v>
      </c>
      <c r="H94" s="18">
        <f>VLOOKUP(F94,'JGs Duelos'!$B$3:$D$146,3,0)-G94</f>
        <v>0</v>
      </c>
      <c r="I94" s="148"/>
      <c r="K94" s="10"/>
    </row>
    <row r="95" spans="1:11" x14ac:dyDescent="0.3">
      <c r="A95" s="121"/>
      <c r="B95" s="121"/>
      <c r="C95" s="128"/>
      <c r="D95" s="124"/>
      <c r="E95" s="129"/>
      <c r="F95" s="222">
        <v>54198</v>
      </c>
      <c r="G95" s="146">
        <v>4034.27</v>
      </c>
      <c r="H95" s="18">
        <f>VLOOKUP(F95,'JGs Duelos'!$B$3:$D$146,3,0)-G95</f>
        <v>0</v>
      </c>
      <c r="I95" s="148"/>
      <c r="K95" s="10"/>
    </row>
    <row r="96" spans="1:11" x14ac:dyDescent="0.3">
      <c r="A96" s="121"/>
      <c r="B96" s="121"/>
      <c r="C96" s="128"/>
      <c r="D96" s="124"/>
      <c r="E96" s="129"/>
      <c r="F96" s="222">
        <v>545</v>
      </c>
      <c r="G96" s="146">
        <v>5544.329999999999</v>
      </c>
      <c r="H96" s="18">
        <f>VLOOKUP(F96,'JGs Duelos'!$B$3:$D$146,3,0)-G96</f>
        <v>0</v>
      </c>
      <c r="I96" s="148"/>
      <c r="K96" s="10"/>
    </row>
    <row r="97" spans="1:11" x14ac:dyDescent="0.3">
      <c r="A97" s="121"/>
      <c r="B97" s="121"/>
      <c r="C97" s="128"/>
      <c r="D97" s="124"/>
      <c r="E97" s="129"/>
      <c r="F97" s="222">
        <v>5454</v>
      </c>
      <c r="G97" s="146">
        <v>4813.9799999999987</v>
      </c>
      <c r="H97" s="18">
        <f>VLOOKUP(F97,'JGs Duelos'!$B$3:$D$146,3,0)-G97</f>
        <v>0</v>
      </c>
      <c r="I97" s="148"/>
      <c r="K97" s="10"/>
    </row>
    <row r="98" spans="1:11" x14ac:dyDescent="0.3">
      <c r="A98" s="121"/>
      <c r="B98" s="121"/>
      <c r="C98" s="128"/>
      <c r="D98" s="124"/>
      <c r="E98" s="129"/>
      <c r="F98" s="222">
        <v>5523</v>
      </c>
      <c r="G98" s="146">
        <v>2977.16</v>
      </c>
      <c r="H98" s="18">
        <f>VLOOKUP(F98,'JGs Duelos'!$B$3:$D$146,3,0)-G98</f>
        <v>0</v>
      </c>
      <c r="I98" s="148"/>
      <c r="K98" s="10"/>
    </row>
    <row r="99" spans="1:11" x14ac:dyDescent="0.3">
      <c r="A99" s="121"/>
      <c r="B99" s="121"/>
      <c r="C99" s="128"/>
      <c r="D99" s="124"/>
      <c r="E99" s="129"/>
      <c r="F99" s="222">
        <v>55270</v>
      </c>
      <c r="G99" s="146">
        <v>1157.27</v>
      </c>
      <c r="H99" s="18">
        <f>VLOOKUP(F99,'JGs Duelos'!$B$3:$D$146,3,0)-G99</f>
        <v>0</v>
      </c>
      <c r="I99" s="148"/>
      <c r="K99" s="10"/>
    </row>
    <row r="100" spans="1:11" x14ac:dyDescent="0.3">
      <c r="A100" s="121"/>
      <c r="B100" s="121"/>
      <c r="C100" s="128"/>
      <c r="D100" s="124"/>
      <c r="E100" s="129"/>
      <c r="F100" s="222">
        <v>5587</v>
      </c>
      <c r="G100" s="146">
        <v>8543.33</v>
      </c>
      <c r="H100" s="18">
        <f>VLOOKUP(F100,'JGs Duelos'!$B$3:$D$146,3,0)-G100</f>
        <v>0</v>
      </c>
      <c r="I100" s="148"/>
      <c r="K100" s="10"/>
    </row>
    <row r="101" spans="1:11" x14ac:dyDescent="0.3">
      <c r="A101" s="121"/>
      <c r="B101" s="121"/>
      <c r="C101" s="128"/>
      <c r="D101" s="124"/>
      <c r="E101" s="129"/>
      <c r="F101" s="222">
        <v>571</v>
      </c>
      <c r="G101" s="146">
        <v>9979.3500000000022</v>
      </c>
      <c r="H101" s="18">
        <f>VLOOKUP(F101,'JGs Duelos'!$B$3:$D$146,3,0)-G101</f>
        <v>0</v>
      </c>
      <c r="I101" s="148"/>
      <c r="K101" s="10"/>
    </row>
    <row r="102" spans="1:11" x14ac:dyDescent="0.3">
      <c r="A102" s="121"/>
      <c r="B102" s="121"/>
      <c r="C102" s="128"/>
      <c r="D102" s="124"/>
      <c r="E102" s="129"/>
      <c r="F102" s="222">
        <v>572</v>
      </c>
      <c r="G102" s="146">
        <v>7545.6599999999989</v>
      </c>
      <c r="H102" s="18">
        <f>VLOOKUP(F102,'JGs Duelos'!$B$3:$D$146,3,0)-G102</f>
        <v>0</v>
      </c>
      <c r="I102" s="148"/>
      <c r="K102" s="10"/>
    </row>
    <row r="103" spans="1:11" x14ac:dyDescent="0.3">
      <c r="A103" s="121"/>
      <c r="B103" s="121"/>
      <c r="C103" s="128"/>
      <c r="D103" s="124"/>
      <c r="E103" s="129"/>
      <c r="F103" s="222">
        <v>5757</v>
      </c>
      <c r="G103" s="146">
        <v>8066.8400000000011</v>
      </c>
      <c r="H103" s="18">
        <f>VLOOKUP(F103,'JGs Duelos'!$B$3:$D$146,3,0)-G103</f>
        <v>0</v>
      </c>
      <c r="I103" s="148"/>
      <c r="K103" s="10"/>
    </row>
    <row r="104" spans="1:11" x14ac:dyDescent="0.3">
      <c r="A104" s="121"/>
      <c r="B104" s="121"/>
      <c r="C104" s="128"/>
      <c r="D104" s="124"/>
      <c r="E104" s="129"/>
      <c r="F104" s="222">
        <v>5799</v>
      </c>
      <c r="G104" s="146">
        <v>7244.6599999999989</v>
      </c>
      <c r="H104" s="18">
        <f>VLOOKUP(F104,'JGs Duelos'!$B$3:$D$146,3,0)-G104</f>
        <v>0</v>
      </c>
      <c r="I104" s="148"/>
      <c r="K104" s="10"/>
    </row>
    <row r="105" spans="1:11" x14ac:dyDescent="0.3">
      <c r="A105" s="121"/>
      <c r="B105" s="121"/>
      <c r="C105" s="128"/>
      <c r="D105" s="124"/>
      <c r="E105" s="124"/>
      <c r="F105" s="222">
        <v>58001</v>
      </c>
      <c r="G105" s="146">
        <v>4709.6399999999994</v>
      </c>
      <c r="H105" s="18">
        <f>VLOOKUP(F105,'JGs Duelos'!$B$3:$D$146,3,0)-G105</f>
        <v>0</v>
      </c>
      <c r="I105" s="148"/>
      <c r="K105" s="10"/>
    </row>
    <row r="106" spans="1:11" x14ac:dyDescent="0.3">
      <c r="A106" s="121"/>
      <c r="B106" s="121"/>
      <c r="C106" s="128"/>
      <c r="D106" s="124"/>
      <c r="E106" s="129"/>
      <c r="F106" s="222">
        <v>5817</v>
      </c>
      <c r="G106" s="146">
        <v>7704.2999999999993</v>
      </c>
      <c r="H106" s="18">
        <f>VLOOKUP(F106,'JGs Duelos'!$B$3:$D$146,3,0)-G106</f>
        <v>0</v>
      </c>
      <c r="I106" s="148"/>
      <c r="K106" s="10"/>
    </row>
    <row r="107" spans="1:11" x14ac:dyDescent="0.3">
      <c r="A107" s="121"/>
      <c r="B107" s="121"/>
      <c r="C107" s="128"/>
      <c r="D107" s="124"/>
      <c r="E107" s="129"/>
      <c r="F107" s="222">
        <v>583</v>
      </c>
      <c r="G107" s="146">
        <v>8306.5199999999986</v>
      </c>
      <c r="H107" s="18">
        <f>VLOOKUP(F107,'JGs Duelos'!$B$3:$D$146,3,0)-G107</f>
        <v>0</v>
      </c>
      <c r="I107" s="148"/>
      <c r="K107" s="10"/>
    </row>
    <row r="108" spans="1:11" x14ac:dyDescent="0.3">
      <c r="A108" s="121"/>
      <c r="B108" s="121"/>
      <c r="C108" s="128"/>
      <c r="D108" s="124"/>
      <c r="E108" s="129"/>
      <c r="F108" s="222">
        <v>5830</v>
      </c>
      <c r="G108" s="146">
        <v>1759.56</v>
      </c>
      <c r="H108" s="18">
        <f>VLOOKUP(F108,'JGs Duelos'!$B$3:$D$146,3,0)-G108</f>
        <v>0</v>
      </c>
      <c r="I108" s="148"/>
      <c r="K108" s="10"/>
    </row>
    <row r="109" spans="1:11" x14ac:dyDescent="0.3">
      <c r="A109" s="121"/>
      <c r="B109" s="121"/>
      <c r="C109" s="128"/>
      <c r="D109" s="124"/>
      <c r="E109" s="129"/>
      <c r="F109" s="222">
        <v>5870</v>
      </c>
      <c r="G109" s="146">
        <v>4958.5000000000009</v>
      </c>
      <c r="H109" s="18">
        <f>VLOOKUP(F109,'JGs Duelos'!$B$3:$D$146,3,0)-G109</f>
        <v>0</v>
      </c>
      <c r="I109" s="148"/>
      <c r="K109" s="10"/>
    </row>
    <row r="110" spans="1:11" x14ac:dyDescent="0.3">
      <c r="A110" s="121"/>
      <c r="B110" s="121"/>
      <c r="C110" s="128"/>
      <c r="D110" s="124"/>
      <c r="E110" s="129"/>
      <c r="F110" s="222">
        <v>6</v>
      </c>
      <c r="G110" s="146">
        <v>5096.6999999999989</v>
      </c>
      <c r="H110" s="18">
        <f>VLOOKUP(F110,'JGs Duelos'!$B$3:$D$146,3,0)-G110</f>
        <v>0</v>
      </c>
      <c r="I110" s="148"/>
      <c r="K110" s="10"/>
    </row>
    <row r="111" spans="1:11" x14ac:dyDescent="0.3">
      <c r="A111" s="121"/>
      <c r="B111" s="121"/>
      <c r="C111" s="128"/>
      <c r="D111" s="124"/>
      <c r="E111" s="129"/>
      <c r="F111" s="222">
        <v>616</v>
      </c>
      <c r="G111" s="146">
        <v>4139.8900000000003</v>
      </c>
      <c r="H111" s="18">
        <f>VLOOKUP(F111,'JGs Duelos'!$B$3:$D$146,3,0)-G111</f>
        <v>0</v>
      </c>
      <c r="I111" s="148"/>
      <c r="K111" s="10"/>
    </row>
    <row r="112" spans="1:11" x14ac:dyDescent="0.3">
      <c r="A112" s="121"/>
      <c r="B112" s="121"/>
      <c r="C112" s="128"/>
      <c r="D112" s="124"/>
      <c r="E112" s="129"/>
      <c r="F112" s="222">
        <v>630</v>
      </c>
      <c r="G112" s="146">
        <v>6808.6100000000006</v>
      </c>
      <c r="H112" s="18">
        <f>VLOOKUP(F112,'JGs Duelos'!$B$3:$D$146,3,0)-G112</f>
        <v>0</v>
      </c>
      <c r="I112" s="148"/>
      <c r="K112" s="10"/>
    </row>
    <row r="113" spans="1:11" x14ac:dyDescent="0.3">
      <c r="A113" s="121"/>
      <c r="B113" s="121"/>
      <c r="C113" s="128"/>
      <c r="D113" s="124"/>
      <c r="E113" s="129"/>
      <c r="F113" s="222">
        <v>6310</v>
      </c>
      <c r="G113" s="146">
        <v>5078.6899999999996</v>
      </c>
      <c r="H113" s="18">
        <f>VLOOKUP(F113,'JGs Duelos'!$B$3:$D$146,3,0)-G113</f>
        <v>0</v>
      </c>
      <c r="I113" s="148"/>
      <c r="K113" s="10"/>
    </row>
    <row r="114" spans="1:11" x14ac:dyDescent="0.3">
      <c r="A114" s="121"/>
      <c r="B114" s="121"/>
      <c r="C114" s="128"/>
      <c r="D114" s="124"/>
      <c r="E114" s="129"/>
      <c r="F114" s="222">
        <v>640</v>
      </c>
      <c r="G114" s="146">
        <v>5847.49</v>
      </c>
      <c r="H114" s="18">
        <f>VLOOKUP(F114,'JGs Duelos'!$B$3:$D$146,3,0)-G114</f>
        <v>0</v>
      </c>
      <c r="I114" s="148"/>
      <c r="K114" s="10"/>
    </row>
    <row r="115" spans="1:11" x14ac:dyDescent="0.3">
      <c r="A115" s="121"/>
      <c r="B115" s="121"/>
      <c r="C115" s="128"/>
      <c r="D115" s="124"/>
      <c r="E115" s="129"/>
      <c r="F115" s="222">
        <v>6492</v>
      </c>
      <c r="G115" s="146">
        <v>7160.7400000000016</v>
      </c>
      <c r="H115" s="18">
        <f>VLOOKUP(F115,'JGs Duelos'!$B$3:$D$146,3,0)-G115</f>
        <v>0</v>
      </c>
      <c r="I115" s="148"/>
      <c r="K115" s="10"/>
    </row>
    <row r="116" spans="1:11" x14ac:dyDescent="0.3">
      <c r="A116" s="121"/>
      <c r="B116" s="121"/>
      <c r="C116" s="128"/>
      <c r="D116" s="124"/>
      <c r="E116" s="129"/>
      <c r="F116" s="222">
        <v>6496</v>
      </c>
      <c r="G116" s="146">
        <v>11581.090000000002</v>
      </c>
      <c r="H116" s="18">
        <f>VLOOKUP(F116,'JGs Duelos'!$B$3:$D$146,3,0)-G116</f>
        <v>0</v>
      </c>
      <c r="I116" s="148"/>
      <c r="K116" s="10"/>
    </row>
    <row r="117" spans="1:11" x14ac:dyDescent="0.3">
      <c r="A117" s="121"/>
      <c r="B117" s="121"/>
      <c r="C117" s="128"/>
      <c r="D117" s="124"/>
      <c r="E117" s="129"/>
      <c r="F117" s="222">
        <v>65335</v>
      </c>
      <c r="G117" s="146">
        <v>3179.9900000000007</v>
      </c>
      <c r="H117" s="18" t="e">
        <f>VLOOKUP(F117,'JGs Duelos'!$B$3:$D$146,3,0)-G117</f>
        <v>#N/A</v>
      </c>
      <c r="I117" s="148" t="s">
        <v>2500</v>
      </c>
      <c r="K117" s="10"/>
    </row>
    <row r="118" spans="1:11" x14ac:dyDescent="0.3">
      <c r="A118" s="121"/>
      <c r="B118" s="121"/>
      <c r="C118" s="128"/>
      <c r="D118" s="124"/>
      <c r="E118" s="129"/>
      <c r="F118" s="222">
        <v>6558</v>
      </c>
      <c r="G118" s="146">
        <v>6834.99</v>
      </c>
      <c r="H118" s="18">
        <f>VLOOKUP(F118,'JGs Duelos'!$B$3:$D$146,3,0)-G118</f>
        <v>0</v>
      </c>
      <c r="I118" s="148"/>
      <c r="K118" s="10"/>
    </row>
    <row r="119" spans="1:11" x14ac:dyDescent="0.3">
      <c r="A119" s="121"/>
      <c r="B119" s="121"/>
      <c r="C119" s="128"/>
      <c r="D119" s="124"/>
      <c r="E119" s="129"/>
      <c r="F119" s="222">
        <v>656</v>
      </c>
      <c r="G119" s="146">
        <v>11215.239999999996</v>
      </c>
      <c r="H119" s="18">
        <f>VLOOKUP(F119,'JGs Duelos'!$B$3:$D$146,3,0)-G119</f>
        <v>0</v>
      </c>
      <c r="I119" s="148"/>
      <c r="K119" s="10"/>
    </row>
    <row r="120" spans="1:11" x14ac:dyDescent="0.3">
      <c r="A120" s="121"/>
      <c r="B120" s="121"/>
      <c r="C120" s="128"/>
      <c r="D120" s="124"/>
      <c r="E120" s="129"/>
      <c r="F120" s="222">
        <v>659</v>
      </c>
      <c r="G120" s="146">
        <v>6232.84</v>
      </c>
      <c r="H120" s="18">
        <f>VLOOKUP(F120,'JGs Duelos'!$B$3:$D$146,3,0)-G120</f>
        <v>0</v>
      </c>
      <c r="I120" s="148"/>
      <c r="K120" s="10"/>
    </row>
    <row r="121" spans="1:11" x14ac:dyDescent="0.3">
      <c r="A121" s="121"/>
      <c r="B121" s="121"/>
      <c r="C121" s="128"/>
      <c r="D121" s="124"/>
      <c r="E121" s="129"/>
      <c r="F121" s="222">
        <v>6603</v>
      </c>
      <c r="G121" s="146">
        <v>10313.379999999999</v>
      </c>
      <c r="H121" s="18">
        <f>VLOOKUP(F121,'JGs Duelos'!$B$3:$D$146,3,0)-G121</f>
        <v>0</v>
      </c>
      <c r="I121" s="148"/>
      <c r="K121" s="10"/>
    </row>
    <row r="122" spans="1:11" x14ac:dyDescent="0.3">
      <c r="A122" s="121"/>
      <c r="B122" s="121"/>
      <c r="C122" s="128"/>
      <c r="D122" s="124"/>
      <c r="E122" s="124"/>
      <c r="F122" s="222">
        <v>666</v>
      </c>
      <c r="G122" s="146">
        <v>8346.0800000000017</v>
      </c>
      <c r="H122" s="18">
        <f>VLOOKUP(F122,'JGs Duelos'!$B$3:$D$146,3,0)-G122</f>
        <v>0</v>
      </c>
      <c r="I122" s="148"/>
      <c r="K122" s="10"/>
    </row>
    <row r="123" spans="1:11" x14ac:dyDescent="0.3">
      <c r="A123" s="121"/>
      <c r="B123" s="121"/>
      <c r="C123" s="128"/>
      <c r="D123" s="124"/>
      <c r="E123" s="129"/>
      <c r="F123" s="222">
        <v>670</v>
      </c>
      <c r="G123" s="146">
        <v>6747.0399999999981</v>
      </c>
      <c r="H123" s="18">
        <f>VLOOKUP(F123,'JGs Duelos'!$B$3:$D$146,3,0)-G123</f>
        <v>0</v>
      </c>
      <c r="I123" s="148"/>
      <c r="K123" s="10"/>
    </row>
    <row r="124" spans="1:11" x14ac:dyDescent="0.3">
      <c r="A124" s="121"/>
      <c r="B124" s="121"/>
      <c r="C124" s="128"/>
      <c r="D124" s="124"/>
      <c r="E124" s="124"/>
      <c r="F124" s="222">
        <v>677</v>
      </c>
      <c r="G124" s="146">
        <v>5029.4400000000005</v>
      </c>
      <c r="H124" s="18">
        <f>VLOOKUP(F124,'JGs Duelos'!$B$3:$D$146,3,0)-G124</f>
        <v>0</v>
      </c>
      <c r="I124" s="148"/>
      <c r="K124" s="10"/>
    </row>
    <row r="125" spans="1:11" x14ac:dyDescent="0.3">
      <c r="A125" s="121"/>
      <c r="B125" s="121"/>
      <c r="C125" s="128"/>
      <c r="D125" s="124"/>
      <c r="E125" s="129"/>
      <c r="F125" s="222">
        <v>6776</v>
      </c>
      <c r="G125" s="146">
        <v>22813.660000000003</v>
      </c>
      <c r="H125" s="18">
        <f>VLOOKUP(F125,'JGs Duelos'!$B$3:$D$146,3,0)-G125</f>
        <v>0</v>
      </c>
      <c r="I125" s="148"/>
      <c r="K125" s="10"/>
    </row>
    <row r="126" spans="1:11" x14ac:dyDescent="0.3">
      <c r="A126" s="121"/>
      <c r="B126" s="121"/>
      <c r="C126" s="128"/>
      <c r="D126" s="124"/>
      <c r="E126" s="129"/>
      <c r="F126" s="222">
        <v>6789</v>
      </c>
      <c r="G126" s="146">
        <v>7578.2099999999991</v>
      </c>
      <c r="H126" s="18">
        <f>VLOOKUP(F126,'JGs Duelos'!$B$3:$D$146,3,0)-G126</f>
        <v>0</v>
      </c>
      <c r="I126" s="148"/>
      <c r="K126" s="10"/>
    </row>
    <row r="127" spans="1:11" x14ac:dyDescent="0.3">
      <c r="A127" s="121"/>
      <c r="B127" s="121"/>
      <c r="C127" s="128"/>
      <c r="D127" s="124"/>
      <c r="E127" s="129"/>
      <c r="F127" s="222">
        <v>680</v>
      </c>
      <c r="G127" s="146">
        <v>2121.4299999999998</v>
      </c>
      <c r="H127" s="18">
        <f>VLOOKUP(F127,'JGs Duelos'!$B$3:$D$146,3,0)-G127</f>
        <v>0</v>
      </c>
      <c r="I127" s="148"/>
      <c r="K127" s="10"/>
    </row>
    <row r="128" spans="1:11" x14ac:dyDescent="0.3">
      <c r="A128" s="121"/>
      <c r="B128" s="121"/>
      <c r="C128" s="128"/>
      <c r="D128" s="124"/>
      <c r="E128" s="129"/>
      <c r="F128" s="222">
        <v>6818</v>
      </c>
      <c r="G128" s="146">
        <v>6386.6399999999994</v>
      </c>
      <c r="H128" s="18">
        <f>VLOOKUP(F128,'JGs Duelos'!$B$3:$D$146,3,0)-G128</f>
        <v>0</v>
      </c>
      <c r="I128" s="148"/>
      <c r="K128" s="10"/>
    </row>
    <row r="129" spans="1:11" x14ac:dyDescent="0.3">
      <c r="A129" s="121"/>
      <c r="B129" s="121"/>
      <c r="C129" s="128"/>
      <c r="D129" s="124"/>
      <c r="E129" s="129"/>
      <c r="F129" s="222">
        <v>6861</v>
      </c>
      <c r="G129" s="146">
        <v>10513.419999999996</v>
      </c>
      <c r="H129" s="18">
        <f>VLOOKUP(F129,'JGs Duelos'!$B$3:$D$146,3,0)-G129</f>
        <v>0</v>
      </c>
      <c r="I129" s="148"/>
      <c r="K129" s="10"/>
    </row>
    <row r="130" spans="1:11" x14ac:dyDescent="0.3">
      <c r="A130" s="121"/>
      <c r="B130" s="121"/>
      <c r="C130" s="128"/>
      <c r="D130" s="124"/>
      <c r="E130" s="129"/>
      <c r="F130" s="222">
        <v>690</v>
      </c>
      <c r="G130" s="146">
        <v>14412.140000000001</v>
      </c>
      <c r="H130" s="18">
        <f>VLOOKUP(F130,'JGs Duelos'!$B$3:$D$146,3,0)-G130</f>
        <v>0</v>
      </c>
      <c r="I130" s="148"/>
      <c r="K130" s="10"/>
    </row>
    <row r="131" spans="1:11" x14ac:dyDescent="0.3">
      <c r="A131" s="121"/>
      <c r="B131" s="121"/>
      <c r="C131" s="128"/>
      <c r="D131" s="124"/>
      <c r="E131" s="129"/>
      <c r="F131" s="222">
        <v>6965</v>
      </c>
      <c r="G131" s="146">
        <v>8856.9999999999964</v>
      </c>
      <c r="H131" s="18">
        <f>VLOOKUP(F131,'JGs Duelos'!$B$3:$D$146,3,0)-G131</f>
        <v>0</v>
      </c>
      <c r="I131" s="148"/>
      <c r="K131" s="10"/>
    </row>
    <row r="132" spans="1:11" x14ac:dyDescent="0.3">
      <c r="A132" s="121"/>
      <c r="B132" s="121"/>
      <c r="C132" s="128"/>
      <c r="D132" s="124"/>
      <c r="E132" s="129"/>
      <c r="F132" s="222">
        <v>702</v>
      </c>
      <c r="G132" s="146">
        <v>8840.4299999999948</v>
      </c>
      <c r="H132" s="18">
        <f>VLOOKUP(F132,'JGs Duelos'!$B$3:$D$146,3,0)-G132</f>
        <v>0</v>
      </c>
      <c r="I132" s="148"/>
      <c r="K132" s="10"/>
    </row>
    <row r="133" spans="1:11" x14ac:dyDescent="0.3">
      <c r="A133" s="121"/>
      <c r="B133" s="121"/>
      <c r="C133" s="128"/>
      <c r="D133" s="124"/>
      <c r="E133" s="129"/>
      <c r="F133" s="222">
        <v>7031</v>
      </c>
      <c r="G133" s="146">
        <v>6749.0999999999995</v>
      </c>
      <c r="H133" s="18">
        <f>VLOOKUP(F133,'JGs Duelos'!$B$3:$D$146,3,0)-G133</f>
        <v>0</v>
      </c>
      <c r="I133" s="148"/>
      <c r="K133" s="10"/>
    </row>
    <row r="134" spans="1:11" x14ac:dyDescent="0.3">
      <c r="A134" s="121"/>
      <c r="B134" s="121"/>
      <c r="C134" s="128"/>
      <c r="D134" s="124"/>
      <c r="E134" s="129"/>
      <c r="F134" s="222">
        <v>7048</v>
      </c>
      <c r="G134" s="146">
        <v>658.46</v>
      </c>
      <c r="H134" s="18" t="e">
        <f>VLOOKUP(F134,'JGs Duelos'!$B$3:$D$146,3,0)-G134</f>
        <v>#N/A</v>
      </c>
      <c r="I134" s="148"/>
      <c r="K134" s="10"/>
    </row>
    <row r="135" spans="1:11" x14ac:dyDescent="0.3">
      <c r="A135" s="121"/>
      <c r="B135" s="121"/>
      <c r="C135" s="128"/>
      <c r="D135" s="124"/>
      <c r="E135" s="129"/>
      <c r="F135" s="222">
        <v>7131</v>
      </c>
      <c r="G135" s="146">
        <v>3407.9199999999996</v>
      </c>
      <c r="H135" s="18">
        <f>VLOOKUP(F135,'JGs Duelos'!$B$3:$D$146,3,0)-G135</f>
        <v>0</v>
      </c>
      <c r="I135" s="148"/>
      <c r="K135" s="10"/>
    </row>
    <row r="136" spans="1:11" x14ac:dyDescent="0.3">
      <c r="A136" s="121"/>
      <c r="B136" s="121"/>
      <c r="C136" s="128"/>
      <c r="D136" s="124"/>
      <c r="E136" s="129"/>
      <c r="F136" s="222">
        <v>7262</v>
      </c>
      <c r="G136" s="146">
        <v>7890.2999999999993</v>
      </c>
      <c r="H136" s="18">
        <f>VLOOKUP(F136,'JGs Duelos'!$B$3:$D$146,3,0)-G136</f>
        <v>0</v>
      </c>
      <c r="I136" s="148"/>
      <c r="K136" s="10"/>
    </row>
    <row r="137" spans="1:11" x14ac:dyDescent="0.3">
      <c r="A137" s="121"/>
      <c r="B137" s="121"/>
      <c r="C137" s="128"/>
      <c r="D137" s="124"/>
      <c r="E137" s="129"/>
      <c r="F137" s="222">
        <v>7273</v>
      </c>
      <c r="G137" s="146">
        <v>3513.63</v>
      </c>
      <c r="H137" s="18">
        <f>VLOOKUP(F137,'JGs Duelos'!$B$3:$D$146,3,0)-G137</f>
        <v>0</v>
      </c>
      <c r="I137" s="148"/>
      <c r="K137" s="10"/>
    </row>
    <row r="138" spans="1:11" x14ac:dyDescent="0.3">
      <c r="A138" s="121"/>
      <c r="B138" s="121"/>
      <c r="C138" s="128"/>
      <c r="D138" s="124"/>
      <c r="E138" s="129"/>
      <c r="F138" s="222">
        <v>7481</v>
      </c>
      <c r="G138" s="146">
        <v>6608.9999999999991</v>
      </c>
      <c r="H138" s="18">
        <f>VLOOKUP(F138,'JGs Duelos'!$B$3:$D$146,3,0)-G138</f>
        <v>0</v>
      </c>
      <c r="I138" s="148"/>
      <c r="K138" s="10"/>
    </row>
    <row r="139" spans="1:11" x14ac:dyDescent="0.3">
      <c r="A139" s="121"/>
      <c r="B139" s="121"/>
      <c r="C139" s="128"/>
      <c r="D139" s="124"/>
      <c r="E139" s="129"/>
      <c r="F139" s="222">
        <v>7509</v>
      </c>
      <c r="G139" s="146">
        <v>6481.1399999999985</v>
      </c>
      <c r="H139" s="18">
        <f>VLOOKUP(F139,'JGs Duelos'!$B$3:$D$146,3,0)-G139</f>
        <v>0</v>
      </c>
      <c r="I139" s="148"/>
      <c r="K139" s="10"/>
    </row>
    <row r="140" spans="1:11" x14ac:dyDescent="0.3">
      <c r="A140" s="121"/>
      <c r="B140" s="121"/>
      <c r="C140" s="128"/>
      <c r="D140" s="124"/>
      <c r="E140" s="129"/>
      <c r="F140" s="222">
        <v>7742</v>
      </c>
      <c r="G140" s="146">
        <v>2753.87</v>
      </c>
      <c r="H140" s="18">
        <f>VLOOKUP(F140,'JGs Duelos'!$B$3:$D$146,3,0)-G140</f>
        <v>0</v>
      </c>
      <c r="I140" s="148"/>
      <c r="K140" s="10"/>
    </row>
    <row r="141" spans="1:11" x14ac:dyDescent="0.3">
      <c r="A141" s="121"/>
      <c r="B141" s="121"/>
      <c r="C141" s="128"/>
      <c r="D141" s="124"/>
      <c r="E141" s="124"/>
      <c r="F141" s="222">
        <v>7760</v>
      </c>
      <c r="G141" s="146">
        <v>3497.89</v>
      </c>
      <c r="H141" s="18">
        <f>VLOOKUP(F141,'JGs Duelos'!$B$3:$D$146,3,0)-G141</f>
        <v>0</v>
      </c>
      <c r="I141" s="148"/>
      <c r="K141" s="10"/>
    </row>
    <row r="142" spans="1:11" x14ac:dyDescent="0.3">
      <c r="A142" s="121"/>
      <c r="B142" s="121"/>
      <c r="C142" s="128"/>
      <c r="D142" s="124"/>
      <c r="E142" s="129"/>
      <c r="F142" s="222">
        <v>7859</v>
      </c>
      <c r="G142" s="146">
        <v>4644.99</v>
      </c>
      <c r="H142" s="18">
        <f>VLOOKUP(F142,'JGs Duelos'!$B$3:$D$146,3,0)-G142</f>
        <v>0</v>
      </c>
      <c r="I142" s="148"/>
      <c r="K142" s="10"/>
    </row>
    <row r="143" spans="1:11" x14ac:dyDescent="0.3">
      <c r="A143" s="121"/>
      <c r="B143" s="121"/>
      <c r="C143" s="128"/>
      <c r="D143" s="124"/>
      <c r="E143" s="129"/>
      <c r="F143" s="222">
        <v>7972</v>
      </c>
      <c r="G143" s="146">
        <v>3697.09</v>
      </c>
      <c r="H143" s="18">
        <f>VLOOKUP(F143,'JGs Duelos'!$B$3:$D$146,3,0)-G143</f>
        <v>0</v>
      </c>
      <c r="I143" s="148"/>
      <c r="K143" s="10"/>
    </row>
    <row r="144" spans="1:11" x14ac:dyDescent="0.3">
      <c r="A144" s="121"/>
      <c r="B144" s="121"/>
      <c r="C144" s="128"/>
      <c r="D144" s="124"/>
      <c r="E144" s="129"/>
      <c r="F144" s="222">
        <v>805</v>
      </c>
      <c r="G144" s="146">
        <v>5954.7500000000018</v>
      </c>
      <c r="H144" s="18">
        <f>VLOOKUP(F144,'JGs Duelos'!$B$3:$D$146,3,0)-G144</f>
        <v>0</v>
      </c>
      <c r="I144" s="148"/>
      <c r="K144" s="10"/>
    </row>
    <row r="145" spans="1:11" x14ac:dyDescent="0.3">
      <c r="A145" s="121"/>
      <c r="B145" s="121"/>
      <c r="C145" s="128"/>
      <c r="D145" s="124"/>
      <c r="E145" s="129"/>
      <c r="F145" s="222">
        <v>823</v>
      </c>
      <c r="G145" s="146">
        <v>5633.4699999999984</v>
      </c>
      <c r="H145" s="18">
        <f>VLOOKUP(F145,'JGs Duelos'!$B$3:$D$146,3,0)-G145</f>
        <v>0</v>
      </c>
      <c r="I145" s="148"/>
      <c r="K145" s="10"/>
    </row>
    <row r="146" spans="1:11" x14ac:dyDescent="0.3">
      <c r="A146" s="121"/>
      <c r="B146" s="121"/>
      <c r="C146" s="128"/>
      <c r="D146" s="124"/>
      <c r="E146" s="129"/>
      <c r="F146" s="222">
        <v>827</v>
      </c>
      <c r="G146" s="146">
        <v>13996.319999999998</v>
      </c>
      <c r="H146" s="18">
        <f>VLOOKUP(F146,'JGs Duelos'!$B$3:$D$146,3,0)-G146</f>
        <v>0</v>
      </c>
      <c r="I146" s="148"/>
      <c r="K146" s="10"/>
    </row>
    <row r="147" spans="1:11" x14ac:dyDescent="0.3">
      <c r="A147" s="121"/>
      <c r="B147" s="121"/>
      <c r="C147" s="128"/>
      <c r="D147" s="124"/>
      <c r="E147" s="129"/>
      <c r="F147" s="222">
        <v>847</v>
      </c>
      <c r="G147" s="146">
        <v>4184.6399999999994</v>
      </c>
      <c r="H147" s="18">
        <f>VLOOKUP(F147,'JGs Duelos'!$B$3:$D$146,3,0)-G147</f>
        <v>0</v>
      </c>
      <c r="I147" s="148"/>
    </row>
    <row r="148" spans="1:11" x14ac:dyDescent="0.3">
      <c r="A148" s="121"/>
      <c r="B148" s="121"/>
      <c r="C148" s="128"/>
      <c r="D148" s="124"/>
      <c r="E148" s="129"/>
      <c r="F148" s="222">
        <v>9121</v>
      </c>
      <c r="G148" s="146">
        <v>4965.7599999999993</v>
      </c>
      <c r="H148" s="18">
        <f>VLOOKUP(F148,'JGs Duelos'!$B$3:$D$146,3,0)-G148</f>
        <v>0</v>
      </c>
      <c r="I148" s="148"/>
    </row>
    <row r="149" spans="1:11" x14ac:dyDescent="0.3">
      <c r="A149" s="121"/>
      <c r="B149" s="121"/>
      <c r="C149" s="128"/>
      <c r="D149" s="124"/>
      <c r="E149" s="129"/>
      <c r="F149" s="222">
        <v>916</v>
      </c>
      <c r="G149" s="146">
        <v>7819.9199999999973</v>
      </c>
      <c r="H149" s="18">
        <f>VLOOKUP(F149,'JGs Duelos'!$B$3:$D$146,3,0)-G149</f>
        <v>0</v>
      </c>
      <c r="I149" s="148"/>
    </row>
    <row r="150" spans="1:11" x14ac:dyDescent="0.3">
      <c r="A150" s="121"/>
      <c r="B150" s="121"/>
      <c r="C150" s="128"/>
      <c r="D150" s="124"/>
      <c r="E150" s="129"/>
      <c r="F150" s="222">
        <v>941</v>
      </c>
      <c r="G150" s="146">
        <v>2365.75</v>
      </c>
      <c r="H150" s="18">
        <f>VLOOKUP(F150,'JGs Duelos'!$B$3:$D$146,3,0)-G150</f>
        <v>0</v>
      </c>
      <c r="I150" s="148"/>
    </row>
    <row r="151" spans="1:11" x14ac:dyDescent="0.3">
      <c r="A151" s="121"/>
      <c r="B151" s="121"/>
      <c r="C151" s="128"/>
      <c r="D151" s="124"/>
      <c r="E151" s="129"/>
      <c r="F151" s="222">
        <v>9583</v>
      </c>
      <c r="G151" s="146">
        <v>10783.06</v>
      </c>
      <c r="H151" s="18">
        <f>VLOOKUP(F151,'JGs Duelos'!$B$3:$D$146,3,0)-G151</f>
        <v>0</v>
      </c>
      <c r="I151" s="148"/>
    </row>
    <row r="152" spans="1:11" x14ac:dyDescent="0.3">
      <c r="A152" s="121"/>
      <c r="B152" s="121"/>
      <c r="C152" s="128"/>
      <c r="D152" s="124"/>
      <c r="E152" s="129"/>
      <c r="F152" s="222">
        <v>971</v>
      </c>
      <c r="G152" s="146">
        <v>5398.6900000000005</v>
      </c>
      <c r="H152" s="18">
        <f>VLOOKUP(F152,'JGs Duelos'!$B$3:$D$146,3,0)-G152</f>
        <v>0</v>
      </c>
      <c r="I152" s="148"/>
    </row>
    <row r="153" spans="1:11" x14ac:dyDescent="0.3">
      <c r="A153" s="121"/>
      <c r="B153" s="121"/>
      <c r="C153" s="128"/>
      <c r="D153" s="124"/>
      <c r="E153" s="129"/>
      <c r="F153" s="222">
        <v>9769</v>
      </c>
      <c r="G153" s="146">
        <v>4833.2100000000009</v>
      </c>
      <c r="H153" s="18">
        <f>VLOOKUP(F153,'JGs Duelos'!$B$3:$D$146,3,0)-G153</f>
        <v>0</v>
      </c>
      <c r="I153" s="148"/>
    </row>
    <row r="154" spans="1:11" x14ac:dyDescent="0.3">
      <c r="A154" s="121"/>
      <c r="B154" s="121"/>
      <c r="C154" s="128"/>
      <c r="D154" s="124"/>
      <c r="E154" s="129"/>
      <c r="F154" s="219"/>
      <c r="G154" s="146"/>
      <c r="H154" s="18" t="e">
        <f>VLOOKUP(F154,'JGs Duelos'!$B$3:$D$146,3,0)-G154</f>
        <v>#N/A</v>
      </c>
      <c r="I154" s="148"/>
    </row>
    <row r="155" spans="1:11" x14ac:dyDescent="0.3">
      <c r="A155" s="121"/>
      <c r="B155" s="121"/>
      <c r="C155" s="128"/>
      <c r="D155" s="124"/>
      <c r="E155" s="129"/>
      <c r="F155" s="219"/>
      <c r="G155" s="146"/>
      <c r="H155" s="18" t="e">
        <f>VLOOKUP(F155,'JGs Duelos'!$B$3:$D$146,3,0)-G155</f>
        <v>#N/A</v>
      </c>
      <c r="I155" s="148"/>
    </row>
    <row r="156" spans="1:11" x14ac:dyDescent="0.3">
      <c r="A156" s="121"/>
      <c r="B156" s="121"/>
      <c r="C156" s="128"/>
      <c r="D156" s="124"/>
      <c r="E156" s="129"/>
      <c r="F156" s="219"/>
      <c r="G156" s="146"/>
      <c r="H156" s="18" t="e">
        <f>VLOOKUP(F156,'JGs Duelos'!$B$3:$D$146,3,0)-G156</f>
        <v>#N/A</v>
      </c>
      <c r="I156" s="18"/>
    </row>
    <row r="157" spans="1:11" x14ac:dyDescent="0.3">
      <c r="A157" s="121"/>
      <c r="B157" s="121"/>
      <c r="C157" s="128"/>
      <c r="D157" s="124"/>
      <c r="E157" s="124"/>
      <c r="F157" s="219"/>
      <c r="G157" s="146"/>
      <c r="H157" s="18" t="e">
        <f>VLOOKUP(F157,'JGs Duelos'!$B$3:$D$146,3,0)-G157</f>
        <v>#N/A</v>
      </c>
      <c r="I157" s="18"/>
    </row>
    <row r="158" spans="1:11" x14ac:dyDescent="0.3">
      <c r="A158" s="121"/>
      <c r="B158" s="121"/>
      <c r="C158" s="128"/>
      <c r="D158" s="124"/>
      <c r="E158" s="124"/>
      <c r="F158" s="219"/>
      <c r="G158" s="146"/>
      <c r="H158" s="18" t="e">
        <f>VLOOKUP(F158,'JGs Duelos'!$B$3:$D$146,3,0)-G158</f>
        <v>#N/A</v>
      </c>
    </row>
    <row r="159" spans="1:11" x14ac:dyDescent="0.3">
      <c r="A159" s="121"/>
      <c r="B159" s="121"/>
      <c r="C159" s="128"/>
      <c r="D159" s="124"/>
      <c r="E159" s="129"/>
      <c r="H159" s="18"/>
    </row>
    <row r="160" spans="1:11" x14ac:dyDescent="0.3">
      <c r="A160" s="121"/>
      <c r="B160" s="121"/>
      <c r="C160" s="128"/>
      <c r="D160" s="124"/>
      <c r="E160" s="124"/>
      <c r="H160" s="18"/>
    </row>
    <row r="161" spans="1:8" x14ac:dyDescent="0.3">
      <c r="A161" s="121"/>
      <c r="B161" s="121"/>
      <c r="C161" s="128"/>
      <c r="D161" s="124"/>
      <c r="E161" s="129"/>
      <c r="H161" s="18"/>
    </row>
    <row r="162" spans="1:8" x14ac:dyDescent="0.3">
      <c r="A162" s="121"/>
      <c r="B162" s="121"/>
      <c r="C162" s="128"/>
      <c r="D162" s="124"/>
      <c r="E162" s="129"/>
      <c r="H162" s="18"/>
    </row>
    <row r="163" spans="1:8" x14ac:dyDescent="0.3">
      <c r="A163" s="121"/>
      <c r="B163" s="121"/>
      <c r="C163" s="128"/>
      <c r="D163" s="124"/>
      <c r="E163" s="124"/>
      <c r="H163" s="18"/>
    </row>
    <row r="164" spans="1:8" x14ac:dyDescent="0.3">
      <c r="A164" s="121"/>
      <c r="B164" s="121"/>
      <c r="C164" s="128"/>
      <c r="D164" s="124"/>
      <c r="E164" s="129"/>
      <c r="H164" s="18"/>
    </row>
    <row r="165" spans="1:8" x14ac:dyDescent="0.3">
      <c r="A165" s="121"/>
      <c r="B165" s="121"/>
      <c r="C165" s="128"/>
      <c r="D165" s="124"/>
      <c r="E165" s="129"/>
      <c r="H165" s="18"/>
    </row>
    <row r="166" spans="1:8" x14ac:dyDescent="0.3">
      <c r="A166" s="121"/>
      <c r="B166" s="121"/>
      <c r="C166" s="128"/>
      <c r="D166" s="124"/>
      <c r="E166" s="124"/>
      <c r="H166" s="18"/>
    </row>
    <row r="167" spans="1:8" x14ac:dyDescent="0.3">
      <c r="A167" s="121"/>
      <c r="B167" s="121"/>
      <c r="C167" s="128"/>
      <c r="D167" s="124"/>
      <c r="E167" s="129"/>
      <c r="H167" s="18"/>
    </row>
    <row r="168" spans="1:8" x14ac:dyDescent="0.3">
      <c r="A168" s="121"/>
      <c r="B168" s="121"/>
      <c r="C168" s="128"/>
      <c r="D168" s="124"/>
      <c r="E168" s="124"/>
      <c r="H168" s="18"/>
    </row>
    <row r="169" spans="1:8" x14ac:dyDescent="0.3">
      <c r="A169" s="121"/>
      <c r="B169" s="121"/>
      <c r="C169" s="128"/>
      <c r="D169" s="124"/>
      <c r="E169" s="129"/>
    </row>
    <row r="170" spans="1:8" x14ac:dyDescent="0.3">
      <c r="A170" s="121"/>
      <c r="B170" s="121"/>
      <c r="C170" s="128"/>
      <c r="D170" s="124"/>
      <c r="E170" s="129"/>
    </row>
    <row r="171" spans="1:8" x14ac:dyDescent="0.3">
      <c r="A171" s="121"/>
      <c r="B171" s="121"/>
      <c r="C171" s="128"/>
      <c r="D171" s="124"/>
      <c r="E171" s="124"/>
    </row>
    <row r="172" spans="1:8" x14ac:dyDescent="0.3">
      <c r="A172" s="121"/>
      <c r="B172" s="121"/>
      <c r="C172" s="128"/>
      <c r="D172" s="124"/>
      <c r="E172" s="129"/>
    </row>
    <row r="173" spans="1:8" x14ac:dyDescent="0.3">
      <c r="A173" s="121"/>
      <c r="B173" s="121"/>
      <c r="C173" s="128"/>
      <c r="D173" s="124"/>
      <c r="E173" s="129"/>
    </row>
    <row r="174" spans="1:8" x14ac:dyDescent="0.3">
      <c r="A174" s="121"/>
      <c r="B174" s="121"/>
      <c r="C174" s="128"/>
      <c r="D174" s="124"/>
      <c r="E174" s="129"/>
    </row>
    <row r="175" spans="1:8" x14ac:dyDescent="0.3">
      <c r="A175" s="121"/>
      <c r="B175" s="121"/>
      <c r="C175" s="128"/>
      <c r="D175" s="124"/>
      <c r="E175" s="129"/>
    </row>
    <row r="176" spans="1:8" x14ac:dyDescent="0.3">
      <c r="A176" s="121"/>
      <c r="B176" s="121"/>
      <c r="C176" s="128"/>
      <c r="D176" s="124"/>
      <c r="E176" s="129"/>
    </row>
    <row r="177" spans="1:5" x14ac:dyDescent="0.3">
      <c r="A177" s="121"/>
      <c r="B177" s="121"/>
      <c r="C177" s="128"/>
      <c r="D177" s="124"/>
      <c r="E177" s="129"/>
    </row>
    <row r="178" spans="1:5" x14ac:dyDescent="0.3">
      <c r="A178" s="121"/>
      <c r="B178" s="121"/>
      <c r="C178" s="128"/>
      <c r="D178" s="124"/>
      <c r="E178" s="129"/>
    </row>
    <row r="179" spans="1:5" x14ac:dyDescent="0.3">
      <c r="A179" s="121"/>
      <c r="B179" s="121"/>
      <c r="C179" s="128"/>
      <c r="D179" s="124"/>
      <c r="E179" s="129"/>
    </row>
    <row r="180" spans="1:5" x14ac:dyDescent="0.3">
      <c r="A180" s="121"/>
      <c r="B180" s="121"/>
      <c r="C180" s="128"/>
      <c r="D180" s="124"/>
      <c r="E180" s="129"/>
    </row>
    <row r="181" spans="1:5" x14ac:dyDescent="0.3">
      <c r="A181" s="121"/>
      <c r="B181" s="121"/>
      <c r="C181" s="128"/>
      <c r="D181" s="124"/>
      <c r="E181" s="129"/>
    </row>
    <row r="182" spans="1:5" x14ac:dyDescent="0.3">
      <c r="A182" s="121"/>
      <c r="B182" s="121"/>
      <c r="C182" s="128"/>
      <c r="D182" s="124"/>
      <c r="E182" s="129"/>
    </row>
    <row r="183" spans="1:5" x14ac:dyDescent="0.3">
      <c r="A183" s="121"/>
      <c r="B183" s="121"/>
      <c r="C183" s="128"/>
      <c r="D183" s="124"/>
      <c r="E183" s="129"/>
    </row>
    <row r="184" spans="1:5" x14ac:dyDescent="0.3">
      <c r="A184" s="121"/>
      <c r="B184" s="121"/>
      <c r="C184" s="128"/>
      <c r="D184" s="124"/>
      <c r="E184" s="129"/>
    </row>
    <row r="185" spans="1:5" x14ac:dyDescent="0.3">
      <c r="A185" s="121"/>
      <c r="B185" s="121"/>
      <c r="C185" s="128"/>
      <c r="D185" s="124"/>
      <c r="E185" s="129"/>
    </row>
    <row r="186" spans="1:5" x14ac:dyDescent="0.3">
      <c r="A186" s="121"/>
      <c r="B186" s="121"/>
      <c r="C186" s="128"/>
      <c r="D186" s="124"/>
      <c r="E186" s="129"/>
    </row>
    <row r="187" spans="1:5" x14ac:dyDescent="0.3">
      <c r="A187" s="121"/>
      <c r="B187" s="121"/>
      <c r="C187" s="128"/>
      <c r="D187" s="124"/>
      <c r="E187" s="129"/>
    </row>
    <row r="188" spans="1:5" x14ac:dyDescent="0.3">
      <c r="A188" s="121"/>
      <c r="B188" s="121"/>
      <c r="C188" s="128"/>
      <c r="D188" s="124"/>
      <c r="E188" s="129"/>
    </row>
    <row r="189" spans="1:5" x14ac:dyDescent="0.3">
      <c r="A189" s="121"/>
      <c r="B189" s="121"/>
      <c r="C189" s="128"/>
      <c r="D189" s="124"/>
      <c r="E189" s="129"/>
    </row>
    <row r="190" spans="1:5" x14ac:dyDescent="0.3">
      <c r="A190" s="121"/>
      <c r="B190" s="121"/>
      <c r="C190" s="128"/>
      <c r="D190" s="124"/>
      <c r="E190" s="129"/>
    </row>
    <row r="191" spans="1:5" x14ac:dyDescent="0.3">
      <c r="A191" s="121"/>
      <c r="B191" s="121"/>
      <c r="C191" s="128"/>
      <c r="D191" s="124"/>
      <c r="E191" s="129"/>
    </row>
    <row r="192" spans="1:5" x14ac:dyDescent="0.3">
      <c r="A192" s="121"/>
      <c r="B192" s="121"/>
      <c r="C192" s="128"/>
      <c r="D192" s="124"/>
      <c r="E192" s="129"/>
    </row>
    <row r="193" spans="1:5" x14ac:dyDescent="0.3">
      <c r="A193" s="121"/>
      <c r="B193" s="121"/>
      <c r="C193" s="128"/>
      <c r="D193" s="124"/>
      <c r="E193" s="129"/>
    </row>
    <row r="194" spans="1:5" x14ac:dyDescent="0.3">
      <c r="A194" s="121"/>
      <c r="B194" s="121"/>
      <c r="C194" s="128"/>
      <c r="D194" s="124"/>
      <c r="E194" s="129"/>
    </row>
    <row r="195" spans="1:5" x14ac:dyDescent="0.3">
      <c r="A195" s="121"/>
      <c r="B195" s="121"/>
      <c r="C195" s="128"/>
      <c r="D195" s="124"/>
      <c r="E195" s="129"/>
    </row>
    <row r="196" spans="1:5" x14ac:dyDescent="0.3">
      <c r="A196" s="121"/>
      <c r="B196" s="121"/>
      <c r="C196" s="128"/>
      <c r="D196" s="124"/>
      <c r="E196" s="129"/>
    </row>
    <row r="197" spans="1:5" x14ac:dyDescent="0.3">
      <c r="A197" s="121"/>
      <c r="B197" s="121"/>
      <c r="C197" s="128"/>
      <c r="D197" s="124"/>
      <c r="E197" s="129"/>
    </row>
    <row r="198" spans="1:5" x14ac:dyDescent="0.3">
      <c r="A198" s="121"/>
      <c r="B198" s="121"/>
      <c r="C198" s="128"/>
      <c r="D198" s="124"/>
      <c r="E198" s="129"/>
    </row>
    <row r="199" spans="1:5" x14ac:dyDescent="0.3">
      <c r="A199" s="121"/>
      <c r="B199" s="121"/>
      <c r="C199" s="128"/>
      <c r="D199" s="124"/>
      <c r="E199" s="129"/>
    </row>
    <row r="200" spans="1:5" x14ac:dyDescent="0.3">
      <c r="A200" s="121"/>
      <c r="B200" s="121"/>
      <c r="C200" s="128"/>
      <c r="D200" s="124"/>
      <c r="E200" s="129"/>
    </row>
    <row r="201" spans="1:5" x14ac:dyDescent="0.3">
      <c r="A201" s="121"/>
      <c r="B201" s="121"/>
      <c r="C201" s="128"/>
      <c r="D201" s="124"/>
      <c r="E201" s="129"/>
    </row>
    <row r="202" spans="1:5" x14ac:dyDescent="0.3">
      <c r="A202" s="121"/>
      <c r="B202" s="121"/>
      <c r="C202" s="128"/>
      <c r="D202" s="124"/>
      <c r="E202" s="129"/>
    </row>
    <row r="203" spans="1:5" x14ac:dyDescent="0.3">
      <c r="A203" s="121"/>
      <c r="B203" s="121"/>
      <c r="C203" s="128"/>
      <c r="D203" s="124"/>
      <c r="E203" s="129"/>
    </row>
    <row r="204" spans="1:5" x14ac:dyDescent="0.3">
      <c r="A204" s="121"/>
      <c r="B204" s="121"/>
      <c r="C204" s="128"/>
      <c r="D204" s="124"/>
      <c r="E204" s="129"/>
    </row>
    <row r="205" spans="1:5" x14ac:dyDescent="0.3">
      <c r="A205" s="121"/>
      <c r="B205" s="121"/>
      <c r="C205" s="128"/>
      <c r="D205" s="124"/>
      <c r="E205" s="129"/>
    </row>
    <row r="206" spans="1:5" x14ac:dyDescent="0.3">
      <c r="A206" s="121"/>
      <c r="B206" s="121"/>
      <c r="C206" s="128"/>
      <c r="D206" s="124"/>
      <c r="E206" s="129"/>
    </row>
    <row r="207" spans="1:5" x14ac:dyDescent="0.3">
      <c r="A207" s="121"/>
      <c r="B207" s="121"/>
      <c r="C207" s="128"/>
      <c r="D207" s="124"/>
      <c r="E207" s="129"/>
    </row>
    <row r="208" spans="1:5" x14ac:dyDescent="0.3">
      <c r="A208" s="121"/>
      <c r="B208" s="121"/>
      <c r="C208" s="128"/>
      <c r="D208" s="124"/>
      <c r="E208" s="124"/>
    </row>
    <row r="209" spans="1:5" x14ac:dyDescent="0.3">
      <c r="A209" s="121"/>
      <c r="B209" s="121"/>
      <c r="C209" s="128"/>
      <c r="D209" s="124"/>
      <c r="E209" s="129"/>
    </row>
    <row r="210" spans="1:5" x14ac:dyDescent="0.3">
      <c r="A210" s="121"/>
      <c r="B210" s="121"/>
      <c r="C210" s="128"/>
      <c r="D210" s="124"/>
      <c r="E210" s="129"/>
    </row>
    <row r="211" spans="1:5" x14ac:dyDescent="0.3">
      <c r="A211" s="121"/>
      <c r="B211" s="121"/>
      <c r="C211" s="128"/>
      <c r="D211" s="124"/>
      <c r="E211" s="124"/>
    </row>
    <row r="212" spans="1:5" x14ac:dyDescent="0.3">
      <c r="A212" s="121"/>
      <c r="B212" s="121"/>
      <c r="C212" s="128"/>
      <c r="D212" s="124"/>
      <c r="E212" s="129"/>
    </row>
    <row r="213" spans="1:5" x14ac:dyDescent="0.3">
      <c r="A213" s="121"/>
      <c r="B213" s="121"/>
      <c r="C213" s="128"/>
      <c r="D213" s="124"/>
      <c r="E213" s="129"/>
    </row>
    <row r="214" spans="1:5" x14ac:dyDescent="0.3">
      <c r="A214" s="121"/>
      <c r="B214" s="121"/>
      <c r="C214" s="128"/>
      <c r="D214" s="124"/>
      <c r="E214" s="129"/>
    </row>
    <row r="215" spans="1:5" x14ac:dyDescent="0.3">
      <c r="A215" s="121"/>
      <c r="B215" s="121"/>
      <c r="C215" s="128"/>
      <c r="D215" s="124"/>
      <c r="E215" s="129"/>
    </row>
    <row r="216" spans="1:5" x14ac:dyDescent="0.3">
      <c r="A216" s="121"/>
      <c r="B216" s="121"/>
      <c r="C216" s="128"/>
      <c r="D216" s="124"/>
      <c r="E216" s="129"/>
    </row>
    <row r="217" spans="1:5" x14ac:dyDescent="0.3">
      <c r="A217" s="121"/>
      <c r="B217" s="121"/>
      <c r="C217" s="128"/>
      <c r="D217" s="124"/>
      <c r="E217" s="129"/>
    </row>
    <row r="218" spans="1:5" x14ac:dyDescent="0.3">
      <c r="A218" s="121"/>
      <c r="B218" s="121"/>
      <c r="C218" s="128"/>
      <c r="D218" s="124"/>
      <c r="E218" s="129"/>
    </row>
    <row r="219" spans="1:5" x14ac:dyDescent="0.3">
      <c r="A219" s="121"/>
      <c r="B219" s="121"/>
      <c r="C219" s="128"/>
      <c r="D219" s="124"/>
      <c r="E219" s="129"/>
    </row>
    <row r="220" spans="1:5" x14ac:dyDescent="0.3">
      <c r="A220" s="121"/>
      <c r="B220" s="121"/>
      <c r="C220" s="128"/>
      <c r="D220" s="124"/>
      <c r="E220" s="129"/>
    </row>
    <row r="221" spans="1:5" x14ac:dyDescent="0.3">
      <c r="A221" s="121"/>
      <c r="B221" s="121"/>
      <c r="C221" s="128"/>
      <c r="D221" s="124"/>
      <c r="E221" s="129"/>
    </row>
    <row r="222" spans="1:5" x14ac:dyDescent="0.3">
      <c r="A222" s="121"/>
      <c r="B222" s="121"/>
      <c r="C222" s="128"/>
      <c r="D222" s="124"/>
      <c r="E222" s="129"/>
    </row>
    <row r="223" spans="1:5" x14ac:dyDescent="0.3">
      <c r="A223" s="121"/>
      <c r="B223" s="121"/>
      <c r="C223" s="128"/>
      <c r="D223" s="124"/>
      <c r="E223" s="124"/>
    </row>
    <row r="224" spans="1:5" x14ac:dyDescent="0.3">
      <c r="A224" s="121"/>
      <c r="B224" s="121"/>
      <c r="C224" s="128"/>
      <c r="D224" s="124"/>
      <c r="E224" s="129"/>
    </row>
    <row r="225" spans="1:5" x14ac:dyDescent="0.3">
      <c r="A225" s="121"/>
      <c r="B225" s="121"/>
      <c r="C225" s="128"/>
      <c r="D225" s="124"/>
      <c r="E225" s="129"/>
    </row>
    <row r="226" spans="1:5" x14ac:dyDescent="0.3">
      <c r="A226" s="121"/>
      <c r="B226" s="121"/>
      <c r="C226" s="128"/>
      <c r="D226" s="124"/>
      <c r="E226" s="124"/>
    </row>
    <row r="227" spans="1:5" x14ac:dyDescent="0.3">
      <c r="A227" s="121"/>
      <c r="B227" s="121"/>
      <c r="C227" s="128"/>
      <c r="D227" s="124"/>
      <c r="E227" s="129"/>
    </row>
    <row r="228" spans="1:5" x14ac:dyDescent="0.3">
      <c r="A228" s="121"/>
      <c r="B228" s="121"/>
      <c r="C228" s="128"/>
      <c r="D228" s="124"/>
      <c r="E228" s="129"/>
    </row>
    <row r="229" spans="1:5" x14ac:dyDescent="0.3">
      <c r="A229" s="121"/>
      <c r="B229" s="121"/>
      <c r="C229" s="128"/>
      <c r="D229" s="124"/>
      <c r="E229" s="129"/>
    </row>
    <row r="230" spans="1:5" x14ac:dyDescent="0.3">
      <c r="A230" s="121"/>
      <c r="B230" s="121"/>
      <c r="C230" s="128"/>
      <c r="D230" s="124"/>
      <c r="E230" s="124"/>
    </row>
    <row r="231" spans="1:5" x14ac:dyDescent="0.3">
      <c r="A231" s="121"/>
      <c r="B231" s="121"/>
      <c r="C231" s="128"/>
      <c r="D231" s="124"/>
      <c r="E231" s="129"/>
    </row>
    <row r="232" spans="1:5" x14ac:dyDescent="0.3">
      <c r="A232" s="121"/>
      <c r="B232" s="121"/>
      <c r="C232" s="128"/>
      <c r="D232" s="124"/>
      <c r="E232" s="129"/>
    </row>
    <row r="233" spans="1:5" x14ac:dyDescent="0.3">
      <c r="A233" s="121"/>
      <c r="B233" s="121"/>
      <c r="C233" s="128"/>
      <c r="D233" s="124"/>
      <c r="E233" s="129"/>
    </row>
    <row r="234" spans="1:5" x14ac:dyDescent="0.3">
      <c r="A234" s="121"/>
      <c r="B234" s="121"/>
      <c r="C234" s="128"/>
      <c r="D234" s="124"/>
      <c r="E234" s="129"/>
    </row>
    <row r="235" spans="1:5" x14ac:dyDescent="0.3">
      <c r="A235" s="121"/>
      <c r="B235" s="121"/>
      <c r="C235" s="128"/>
      <c r="D235" s="124"/>
      <c r="E235" s="129"/>
    </row>
    <row r="236" spans="1:5" x14ac:dyDescent="0.3">
      <c r="A236" s="121"/>
      <c r="B236" s="121"/>
      <c r="C236" s="128"/>
      <c r="D236" s="124"/>
      <c r="E236" s="129"/>
    </row>
    <row r="237" spans="1:5" x14ac:dyDescent="0.3">
      <c r="A237" s="121"/>
      <c r="B237" s="121"/>
      <c r="C237" s="128"/>
      <c r="D237" s="124"/>
      <c r="E237" s="129"/>
    </row>
    <row r="238" spans="1:5" x14ac:dyDescent="0.3">
      <c r="A238" s="121"/>
      <c r="B238" s="121"/>
      <c r="C238" s="128"/>
      <c r="D238" s="124"/>
      <c r="E238" s="129"/>
    </row>
    <row r="239" spans="1:5" x14ac:dyDescent="0.3">
      <c r="A239" s="121"/>
      <c r="B239" s="121"/>
      <c r="C239" s="128"/>
      <c r="D239" s="124"/>
      <c r="E239" s="129"/>
    </row>
    <row r="240" spans="1:5" x14ac:dyDescent="0.3">
      <c r="A240" s="121"/>
      <c r="B240" s="121"/>
      <c r="C240" s="128"/>
      <c r="D240" s="124"/>
      <c r="E240" s="129"/>
    </row>
    <row r="241" spans="1:5" x14ac:dyDescent="0.3">
      <c r="A241" s="121"/>
      <c r="B241" s="121"/>
      <c r="C241" s="128"/>
      <c r="D241" s="124"/>
      <c r="E241" s="129"/>
    </row>
    <row r="242" spans="1:5" x14ac:dyDescent="0.3">
      <c r="A242" s="121"/>
      <c r="B242" s="121"/>
      <c r="C242" s="128"/>
      <c r="D242" s="124"/>
      <c r="E242" s="129"/>
    </row>
    <row r="243" spans="1:5" x14ac:dyDescent="0.3">
      <c r="A243" s="121"/>
      <c r="B243" s="121"/>
      <c r="C243" s="128"/>
      <c r="D243" s="124"/>
      <c r="E243" s="129"/>
    </row>
    <row r="244" spans="1:5" x14ac:dyDescent="0.3">
      <c r="A244" s="121"/>
      <c r="B244" s="121"/>
      <c r="C244" s="128"/>
      <c r="D244" s="124"/>
      <c r="E244" s="129"/>
    </row>
    <row r="245" spans="1:5" x14ac:dyDescent="0.3">
      <c r="A245" s="121"/>
      <c r="B245" s="121"/>
      <c r="C245" s="128"/>
      <c r="D245" s="124"/>
      <c r="E245" s="129"/>
    </row>
    <row r="246" spans="1:5" x14ac:dyDescent="0.3">
      <c r="A246" s="121"/>
      <c r="B246" s="121"/>
      <c r="C246" s="128"/>
      <c r="D246" s="124"/>
      <c r="E246" s="124"/>
    </row>
    <row r="247" spans="1:5" x14ac:dyDescent="0.3">
      <c r="A247" s="121"/>
      <c r="B247" s="121"/>
      <c r="C247" s="128"/>
      <c r="D247" s="124"/>
      <c r="E247" s="129"/>
    </row>
    <row r="248" spans="1:5" x14ac:dyDescent="0.3">
      <c r="A248" s="121"/>
      <c r="B248" s="121"/>
      <c r="C248" s="128"/>
      <c r="D248" s="124"/>
      <c r="E248" s="124"/>
    </row>
    <row r="249" spans="1:5" x14ac:dyDescent="0.3">
      <c r="A249" s="121"/>
      <c r="B249" s="121"/>
      <c r="C249" s="128"/>
      <c r="D249" s="124"/>
      <c r="E249" s="129"/>
    </row>
    <row r="250" spans="1:5" x14ac:dyDescent="0.3">
      <c r="A250" s="121"/>
      <c r="B250" s="121"/>
      <c r="C250" s="128"/>
      <c r="D250" s="124"/>
      <c r="E250" s="129"/>
    </row>
    <row r="251" spans="1:5" x14ac:dyDescent="0.3">
      <c r="A251" s="121"/>
      <c r="B251" s="121"/>
      <c r="C251" s="128"/>
      <c r="D251" s="124"/>
      <c r="E251" s="129"/>
    </row>
    <row r="252" spans="1:5" x14ac:dyDescent="0.3">
      <c r="A252" s="121"/>
      <c r="B252" s="121"/>
      <c r="C252" s="128"/>
      <c r="D252" s="124"/>
      <c r="E252" s="129"/>
    </row>
    <row r="253" spans="1:5" x14ac:dyDescent="0.3">
      <c r="A253" s="121"/>
      <c r="B253" s="121"/>
      <c r="C253" s="128"/>
      <c r="D253" s="124"/>
      <c r="E253" s="129"/>
    </row>
    <row r="254" spans="1:5" x14ac:dyDescent="0.3">
      <c r="A254" s="121"/>
      <c r="B254" s="121"/>
      <c r="C254" s="128"/>
      <c r="D254" s="124"/>
      <c r="E254" s="129"/>
    </row>
    <row r="255" spans="1:5" x14ac:dyDescent="0.3">
      <c r="A255" s="121"/>
      <c r="B255" s="121"/>
      <c r="C255" s="128"/>
      <c r="D255" s="124"/>
      <c r="E255" s="129"/>
    </row>
    <row r="256" spans="1:5" x14ac:dyDescent="0.3">
      <c r="A256" s="121"/>
      <c r="B256" s="121"/>
      <c r="C256" s="128"/>
      <c r="D256" s="124"/>
      <c r="E256" s="129"/>
    </row>
    <row r="257" spans="1:5" x14ac:dyDescent="0.3">
      <c r="A257" s="121"/>
      <c r="B257" s="121"/>
      <c r="C257" s="128"/>
      <c r="D257" s="124"/>
      <c r="E257" s="129"/>
    </row>
    <row r="258" spans="1:5" x14ac:dyDescent="0.3">
      <c r="A258" s="121"/>
      <c r="B258" s="121"/>
      <c r="C258" s="128"/>
      <c r="D258" s="124"/>
      <c r="E258" s="129"/>
    </row>
    <row r="259" spans="1:5" x14ac:dyDescent="0.3">
      <c r="A259" s="121"/>
      <c r="B259" s="121"/>
      <c r="C259" s="128"/>
      <c r="D259" s="124"/>
      <c r="E259" s="129"/>
    </row>
    <row r="260" spans="1:5" x14ac:dyDescent="0.3">
      <c r="A260" s="121"/>
      <c r="B260" s="121"/>
      <c r="C260" s="128"/>
      <c r="D260" s="124"/>
      <c r="E260" s="129"/>
    </row>
    <row r="261" spans="1:5" x14ac:dyDescent="0.3">
      <c r="A261" s="121"/>
      <c r="B261" s="121"/>
      <c r="C261" s="128"/>
      <c r="D261" s="124"/>
      <c r="E261" s="129"/>
    </row>
    <row r="262" spans="1:5" x14ac:dyDescent="0.3">
      <c r="A262" s="121"/>
      <c r="B262" s="121"/>
      <c r="C262" s="128"/>
      <c r="D262" s="124"/>
      <c r="E262" s="129"/>
    </row>
    <row r="263" spans="1:5" x14ac:dyDescent="0.3">
      <c r="A263" s="121"/>
      <c r="B263" s="121"/>
      <c r="C263" s="128"/>
      <c r="D263" s="124"/>
      <c r="E263" s="129"/>
    </row>
    <row r="264" spans="1:5" x14ac:dyDescent="0.3">
      <c r="A264" s="121"/>
      <c r="B264" s="121"/>
      <c r="C264" s="128"/>
      <c r="D264" s="124"/>
      <c r="E264" s="129"/>
    </row>
    <row r="265" spans="1:5" x14ac:dyDescent="0.3">
      <c r="A265" s="121"/>
      <c r="B265" s="121"/>
      <c r="C265" s="128"/>
      <c r="D265" s="124"/>
      <c r="E265" s="129"/>
    </row>
    <row r="266" spans="1:5" x14ac:dyDescent="0.3">
      <c r="A266" s="121"/>
      <c r="B266" s="121"/>
      <c r="C266" s="128"/>
      <c r="D266" s="124"/>
      <c r="E266" s="129"/>
    </row>
    <row r="267" spans="1:5" x14ac:dyDescent="0.3">
      <c r="A267" s="121"/>
      <c r="B267" s="121"/>
      <c r="C267" s="128"/>
      <c r="D267" s="124"/>
      <c r="E267" s="129"/>
    </row>
    <row r="268" spans="1:5" x14ac:dyDescent="0.3">
      <c r="A268" s="121"/>
      <c r="B268" s="121"/>
      <c r="C268" s="128"/>
      <c r="D268" s="124"/>
      <c r="E268" s="129"/>
    </row>
    <row r="269" spans="1:5" x14ac:dyDescent="0.3">
      <c r="A269" s="121"/>
      <c r="B269" s="121"/>
      <c r="C269" s="128"/>
      <c r="D269" s="124"/>
      <c r="E269" s="129"/>
    </row>
    <row r="270" spans="1:5" x14ac:dyDescent="0.3">
      <c r="A270" s="121"/>
      <c r="B270" s="121"/>
      <c r="C270" s="128"/>
      <c r="D270" s="124"/>
      <c r="E270" s="129"/>
    </row>
    <row r="271" spans="1:5" x14ac:dyDescent="0.3">
      <c r="A271" s="121"/>
      <c r="B271" s="121"/>
      <c r="C271" s="128"/>
      <c r="D271" s="124"/>
      <c r="E271" s="129"/>
    </row>
    <row r="272" spans="1:5" x14ac:dyDescent="0.3">
      <c r="A272" s="121"/>
      <c r="B272" s="121"/>
      <c r="C272" s="128"/>
      <c r="D272" s="124"/>
      <c r="E272" s="124"/>
    </row>
    <row r="273" spans="1:5" x14ac:dyDescent="0.3">
      <c r="A273" s="121"/>
      <c r="B273" s="121"/>
      <c r="C273" s="128"/>
      <c r="D273" s="124"/>
      <c r="E273" s="129"/>
    </row>
    <row r="274" spans="1:5" x14ac:dyDescent="0.3">
      <c r="A274" s="121"/>
      <c r="B274" s="121"/>
      <c r="C274" s="128"/>
      <c r="D274" s="124"/>
      <c r="E274" s="129"/>
    </row>
    <row r="275" spans="1:5" x14ac:dyDescent="0.3">
      <c r="A275" s="121"/>
      <c r="B275" s="121"/>
      <c r="C275" s="128"/>
      <c r="D275" s="124"/>
      <c r="E275" s="129"/>
    </row>
    <row r="276" spans="1:5" x14ac:dyDescent="0.3">
      <c r="A276" s="121"/>
      <c r="B276" s="121"/>
      <c r="C276" s="128"/>
      <c r="D276" s="124"/>
      <c r="E276" s="129"/>
    </row>
    <row r="277" spans="1:5" x14ac:dyDescent="0.3">
      <c r="A277" s="121"/>
      <c r="B277" s="121"/>
      <c r="C277" s="128"/>
      <c r="D277" s="124"/>
      <c r="E277" s="129"/>
    </row>
    <row r="278" spans="1:5" x14ac:dyDescent="0.3">
      <c r="A278" s="121"/>
      <c r="B278" s="121"/>
      <c r="C278" s="128"/>
      <c r="D278" s="124"/>
      <c r="E278" s="129"/>
    </row>
    <row r="279" spans="1:5" x14ac:dyDescent="0.3">
      <c r="A279" s="121"/>
      <c r="B279" s="121"/>
      <c r="C279" s="128"/>
      <c r="D279" s="124"/>
      <c r="E279" s="129"/>
    </row>
    <row r="280" spans="1:5" x14ac:dyDescent="0.3">
      <c r="A280" s="121"/>
      <c r="B280" s="121"/>
      <c r="C280" s="128"/>
      <c r="D280" s="124"/>
      <c r="E280" s="129"/>
    </row>
    <row r="281" spans="1:5" x14ac:dyDescent="0.3">
      <c r="A281" s="121"/>
      <c r="B281" s="121"/>
      <c r="C281" s="128"/>
      <c r="D281" s="124"/>
      <c r="E281" s="129"/>
    </row>
    <row r="282" spans="1:5" x14ac:dyDescent="0.3">
      <c r="A282" s="121"/>
      <c r="B282" s="121"/>
      <c r="C282" s="128"/>
      <c r="D282" s="124"/>
      <c r="E282" s="129"/>
    </row>
    <row r="283" spans="1:5" x14ac:dyDescent="0.3">
      <c r="A283" s="121"/>
      <c r="B283" s="121"/>
      <c r="C283" s="128"/>
      <c r="D283" s="124"/>
      <c r="E283" s="129"/>
    </row>
    <row r="284" spans="1:5" x14ac:dyDescent="0.3">
      <c r="A284" s="121"/>
      <c r="B284" s="121"/>
      <c r="C284" s="128"/>
      <c r="D284" s="124"/>
      <c r="E284" s="129"/>
    </row>
    <row r="285" spans="1:5" x14ac:dyDescent="0.3">
      <c r="A285" s="121"/>
      <c r="B285" s="121"/>
      <c r="C285" s="128"/>
      <c r="D285" s="124"/>
      <c r="E285" s="129"/>
    </row>
    <row r="286" spans="1:5" x14ac:dyDescent="0.3">
      <c r="A286" s="121"/>
      <c r="B286" s="121"/>
      <c r="C286" s="128"/>
      <c r="D286" s="124"/>
      <c r="E286" s="129"/>
    </row>
    <row r="287" spans="1:5" x14ac:dyDescent="0.3">
      <c r="A287" s="121"/>
      <c r="B287" s="121"/>
      <c r="C287" s="128"/>
      <c r="D287" s="124"/>
      <c r="E287" s="129"/>
    </row>
    <row r="288" spans="1:5" x14ac:dyDescent="0.3">
      <c r="A288" s="121"/>
      <c r="B288" s="121"/>
      <c r="C288" s="128"/>
      <c r="D288" s="124"/>
      <c r="E288" s="129"/>
    </row>
    <row r="289" spans="1:5" x14ac:dyDescent="0.3">
      <c r="A289" s="121"/>
      <c r="B289" s="121"/>
      <c r="C289" s="128"/>
      <c r="D289" s="124"/>
      <c r="E289" s="129"/>
    </row>
    <row r="290" spans="1:5" x14ac:dyDescent="0.3">
      <c r="A290" s="121"/>
      <c r="B290" s="121"/>
      <c r="C290" s="128"/>
      <c r="D290" s="124"/>
      <c r="E290" s="129"/>
    </row>
    <row r="291" spans="1:5" x14ac:dyDescent="0.3">
      <c r="A291" s="121"/>
      <c r="B291" s="121"/>
      <c r="C291" s="128"/>
      <c r="D291" s="124"/>
      <c r="E291" s="129"/>
    </row>
    <row r="292" spans="1:5" x14ac:dyDescent="0.3">
      <c r="A292" s="121"/>
      <c r="B292" s="121"/>
      <c r="C292" s="128"/>
      <c r="D292" s="124"/>
      <c r="E292" s="129"/>
    </row>
    <row r="293" spans="1:5" x14ac:dyDescent="0.3">
      <c r="A293" s="121"/>
      <c r="B293" s="121"/>
      <c r="C293" s="128"/>
      <c r="D293" s="124"/>
      <c r="E293" s="129"/>
    </row>
    <row r="294" spans="1:5" x14ac:dyDescent="0.3">
      <c r="A294" s="121"/>
      <c r="B294" s="121"/>
      <c r="C294" s="128"/>
      <c r="D294" s="124"/>
      <c r="E294" s="129"/>
    </row>
    <row r="295" spans="1:5" x14ac:dyDescent="0.3">
      <c r="A295" s="121"/>
      <c r="B295" s="121"/>
      <c r="C295" s="128"/>
      <c r="D295" s="124"/>
      <c r="E295" s="129"/>
    </row>
    <row r="296" spans="1:5" x14ac:dyDescent="0.3">
      <c r="A296" s="121"/>
      <c r="B296" s="121"/>
      <c r="C296" s="128"/>
      <c r="D296" s="124"/>
      <c r="E296" s="124"/>
    </row>
    <row r="297" spans="1:5" x14ac:dyDescent="0.3">
      <c r="A297" s="121"/>
      <c r="B297" s="121"/>
      <c r="C297" s="128"/>
      <c r="D297" s="124"/>
      <c r="E297" s="129"/>
    </row>
    <row r="298" spans="1:5" x14ac:dyDescent="0.3">
      <c r="A298" s="121"/>
      <c r="B298" s="121"/>
      <c r="C298" s="128"/>
      <c r="D298" s="124"/>
      <c r="E298" s="124"/>
    </row>
    <row r="299" spans="1:5" x14ac:dyDescent="0.3">
      <c r="A299" s="121"/>
      <c r="B299" s="121"/>
      <c r="C299" s="128"/>
      <c r="D299" s="124"/>
      <c r="E299" s="124"/>
    </row>
    <row r="300" spans="1:5" x14ac:dyDescent="0.3">
      <c r="A300" s="121"/>
      <c r="B300" s="121"/>
      <c r="C300" s="128"/>
      <c r="D300" s="124"/>
      <c r="E300" s="129"/>
    </row>
    <row r="301" spans="1:5" x14ac:dyDescent="0.3">
      <c r="A301" s="121"/>
      <c r="B301" s="121"/>
      <c r="C301" s="128"/>
      <c r="D301" s="124"/>
      <c r="E301" s="124"/>
    </row>
    <row r="302" spans="1:5" x14ac:dyDescent="0.3">
      <c r="A302" s="121"/>
      <c r="B302" s="121"/>
      <c r="C302" s="128"/>
      <c r="D302" s="124"/>
      <c r="E302" s="129"/>
    </row>
    <row r="303" spans="1:5" x14ac:dyDescent="0.3">
      <c r="A303" s="121"/>
      <c r="B303" s="121"/>
      <c r="C303" s="128"/>
      <c r="D303" s="124"/>
      <c r="E303" s="129"/>
    </row>
    <row r="304" spans="1:5" x14ac:dyDescent="0.3">
      <c r="A304" s="121"/>
      <c r="B304" s="121"/>
      <c r="C304" s="128"/>
      <c r="D304" s="124"/>
      <c r="E304" s="129"/>
    </row>
    <row r="305" spans="1:5" x14ac:dyDescent="0.3">
      <c r="A305" s="121"/>
      <c r="B305" s="121"/>
      <c r="C305" s="128"/>
      <c r="D305" s="124"/>
      <c r="E305" s="129"/>
    </row>
    <row r="306" spans="1:5" x14ac:dyDescent="0.3">
      <c r="A306" s="121"/>
      <c r="B306" s="121"/>
      <c r="C306" s="128"/>
      <c r="D306" s="124"/>
      <c r="E306" s="129"/>
    </row>
    <row r="307" spans="1:5" x14ac:dyDescent="0.3">
      <c r="A307" s="121"/>
      <c r="B307" s="121"/>
      <c r="C307" s="128"/>
      <c r="D307" s="124"/>
      <c r="E307" s="129"/>
    </row>
    <row r="308" spans="1:5" x14ac:dyDescent="0.3">
      <c r="A308" s="121"/>
      <c r="B308" s="121"/>
      <c r="C308" s="128"/>
      <c r="D308" s="124"/>
      <c r="E308" s="129"/>
    </row>
    <row r="309" spans="1:5" x14ac:dyDescent="0.3">
      <c r="A309" s="121"/>
      <c r="B309" s="121"/>
      <c r="C309" s="128"/>
      <c r="D309" s="124"/>
      <c r="E309" s="129"/>
    </row>
    <row r="310" spans="1:5" x14ac:dyDescent="0.3">
      <c r="A310" s="121"/>
      <c r="B310" s="121"/>
      <c r="C310" s="128"/>
      <c r="D310" s="124"/>
      <c r="E310" s="129"/>
    </row>
    <row r="311" spans="1:5" x14ac:dyDescent="0.3">
      <c r="A311" s="121"/>
      <c r="B311" s="121"/>
      <c r="C311" s="128"/>
      <c r="D311" s="124"/>
      <c r="E311" s="129"/>
    </row>
    <row r="312" spans="1:5" x14ac:dyDescent="0.3">
      <c r="A312" s="121"/>
      <c r="B312" s="121"/>
      <c r="C312" s="128"/>
      <c r="D312" s="124"/>
      <c r="E312" s="129"/>
    </row>
    <row r="313" spans="1:5" x14ac:dyDescent="0.3">
      <c r="A313" s="121"/>
      <c r="B313" s="121"/>
      <c r="C313" s="128"/>
      <c r="D313" s="124"/>
      <c r="E313" s="124"/>
    </row>
    <row r="314" spans="1:5" x14ac:dyDescent="0.3">
      <c r="A314" s="121"/>
      <c r="B314" s="121"/>
      <c r="C314" s="128"/>
      <c r="D314" s="124"/>
      <c r="E314" s="129"/>
    </row>
    <row r="315" spans="1:5" x14ac:dyDescent="0.3">
      <c r="A315" s="121"/>
      <c r="B315" s="121"/>
      <c r="C315" s="128"/>
      <c r="D315" s="124"/>
      <c r="E315" s="129"/>
    </row>
    <row r="316" spans="1:5" x14ac:dyDescent="0.3">
      <c r="A316" s="121"/>
      <c r="B316" s="121"/>
      <c r="C316" s="128"/>
      <c r="D316" s="124"/>
      <c r="E316" s="129"/>
    </row>
    <row r="317" spans="1:5" x14ac:dyDescent="0.3">
      <c r="A317" s="121"/>
      <c r="B317" s="121"/>
      <c r="C317" s="128"/>
      <c r="D317" s="124"/>
      <c r="E317" s="124"/>
    </row>
    <row r="318" spans="1:5" x14ac:dyDescent="0.3">
      <c r="A318" s="121"/>
      <c r="B318" s="121"/>
      <c r="C318" s="128"/>
      <c r="D318" s="124"/>
      <c r="E318" s="129"/>
    </row>
    <row r="319" spans="1:5" x14ac:dyDescent="0.3">
      <c r="A319" s="121"/>
      <c r="B319" s="121"/>
      <c r="C319" s="128"/>
      <c r="D319" s="124"/>
      <c r="E319" s="129"/>
    </row>
    <row r="320" spans="1:5" x14ac:dyDescent="0.3">
      <c r="A320" s="121"/>
      <c r="B320" s="121"/>
      <c r="C320" s="128"/>
      <c r="D320" s="124"/>
      <c r="E320" s="129"/>
    </row>
    <row r="321" spans="1:5" x14ac:dyDescent="0.3">
      <c r="A321" s="121"/>
      <c r="B321" s="121"/>
      <c r="C321" s="128"/>
      <c r="D321" s="124"/>
      <c r="E321" s="129"/>
    </row>
    <row r="322" spans="1:5" x14ac:dyDescent="0.3">
      <c r="A322" s="121"/>
      <c r="B322" s="121"/>
      <c r="C322" s="128"/>
      <c r="D322" s="124"/>
      <c r="E322" s="129"/>
    </row>
    <row r="323" spans="1:5" x14ac:dyDescent="0.3">
      <c r="A323" s="121"/>
      <c r="B323" s="121"/>
      <c r="C323" s="128"/>
      <c r="D323" s="124"/>
      <c r="E323" s="129"/>
    </row>
    <row r="324" spans="1:5" x14ac:dyDescent="0.3">
      <c r="A324" s="121"/>
      <c r="B324" s="121"/>
      <c r="C324" s="128"/>
      <c r="D324" s="124"/>
      <c r="E324" s="129"/>
    </row>
    <row r="325" spans="1:5" x14ac:dyDescent="0.3">
      <c r="A325" s="121"/>
      <c r="B325" s="121"/>
      <c r="C325" s="128"/>
      <c r="D325" s="124"/>
      <c r="E325" s="129"/>
    </row>
    <row r="326" spans="1:5" x14ac:dyDescent="0.3">
      <c r="A326" s="121"/>
      <c r="B326" s="121"/>
      <c r="C326" s="128"/>
      <c r="D326" s="124"/>
      <c r="E326" s="129"/>
    </row>
    <row r="327" spans="1:5" x14ac:dyDescent="0.3">
      <c r="A327" s="121"/>
      <c r="B327" s="121"/>
      <c r="C327" s="128"/>
      <c r="D327" s="124"/>
      <c r="E327" s="129"/>
    </row>
    <row r="328" spans="1:5" x14ac:dyDescent="0.3">
      <c r="A328" s="121"/>
      <c r="B328" s="121"/>
      <c r="C328" s="128"/>
      <c r="D328" s="124"/>
      <c r="E328" s="129"/>
    </row>
    <row r="329" spans="1:5" x14ac:dyDescent="0.3">
      <c r="A329" s="121"/>
      <c r="B329" s="121"/>
      <c r="C329" s="128"/>
      <c r="D329" s="124"/>
      <c r="E329" s="129"/>
    </row>
    <row r="330" spans="1:5" x14ac:dyDescent="0.3">
      <c r="A330" s="121"/>
      <c r="B330" s="121"/>
      <c r="C330" s="128"/>
      <c r="D330" s="124"/>
      <c r="E330" s="129"/>
    </row>
    <row r="331" spans="1:5" x14ac:dyDescent="0.3">
      <c r="A331" s="121"/>
      <c r="B331" s="121"/>
      <c r="C331" s="128"/>
      <c r="D331" s="124"/>
      <c r="E331" s="129"/>
    </row>
    <row r="332" spans="1:5" x14ac:dyDescent="0.3">
      <c r="A332" s="121"/>
      <c r="B332" s="121"/>
      <c r="C332" s="128"/>
      <c r="D332" s="124"/>
      <c r="E332" s="129"/>
    </row>
    <row r="333" spans="1:5" x14ac:dyDescent="0.3">
      <c r="A333" s="121"/>
      <c r="B333" s="121"/>
      <c r="C333" s="128"/>
      <c r="D333" s="124"/>
      <c r="E333" s="129"/>
    </row>
    <row r="334" spans="1:5" x14ac:dyDescent="0.3">
      <c r="A334" s="121"/>
      <c r="B334" s="121"/>
      <c r="C334" s="128"/>
      <c r="D334" s="124"/>
      <c r="E334" s="129"/>
    </row>
    <row r="335" spans="1:5" x14ac:dyDescent="0.3">
      <c r="A335" s="121"/>
      <c r="B335" s="121"/>
      <c r="C335" s="128"/>
      <c r="D335" s="124"/>
      <c r="E335" s="129"/>
    </row>
    <row r="336" spans="1:5" x14ac:dyDescent="0.3">
      <c r="A336" s="121"/>
      <c r="B336" s="121"/>
      <c r="C336" s="128"/>
      <c r="D336" s="124"/>
      <c r="E336" s="129"/>
    </row>
    <row r="337" spans="1:5" x14ac:dyDescent="0.3">
      <c r="A337" s="121"/>
      <c r="B337" s="121"/>
      <c r="C337" s="128"/>
      <c r="D337" s="124"/>
      <c r="E337" s="129"/>
    </row>
    <row r="338" spans="1:5" x14ac:dyDescent="0.3">
      <c r="A338" s="121"/>
      <c r="B338" s="121"/>
      <c r="C338" s="128"/>
      <c r="D338" s="124"/>
      <c r="E338" s="129"/>
    </row>
    <row r="339" spans="1:5" x14ac:dyDescent="0.3">
      <c r="A339" s="121"/>
      <c r="B339" s="121"/>
      <c r="C339" s="128"/>
      <c r="D339" s="124"/>
      <c r="E339" s="129"/>
    </row>
    <row r="340" spans="1:5" x14ac:dyDescent="0.3">
      <c r="A340" s="121"/>
      <c r="B340" s="121"/>
      <c r="C340" s="128"/>
      <c r="D340" s="124"/>
      <c r="E340" s="129"/>
    </row>
    <row r="341" spans="1:5" x14ac:dyDescent="0.3">
      <c r="A341" s="121"/>
      <c r="B341" s="121"/>
      <c r="C341" s="128"/>
      <c r="D341" s="124"/>
      <c r="E341" s="129"/>
    </row>
    <row r="342" spans="1:5" x14ac:dyDescent="0.3">
      <c r="A342" s="121"/>
      <c r="B342" s="121"/>
      <c r="C342" s="128"/>
      <c r="D342" s="124"/>
      <c r="E342" s="129"/>
    </row>
    <row r="343" spans="1:5" x14ac:dyDescent="0.3">
      <c r="A343" s="121"/>
      <c r="B343" s="121"/>
      <c r="C343" s="128"/>
      <c r="D343" s="124"/>
      <c r="E343" s="129"/>
    </row>
    <row r="344" spans="1:5" x14ac:dyDescent="0.3">
      <c r="A344" s="121"/>
      <c r="B344" s="121"/>
      <c r="C344" s="128"/>
      <c r="D344" s="124"/>
      <c r="E344" s="129"/>
    </row>
    <row r="345" spans="1:5" x14ac:dyDescent="0.3">
      <c r="A345" s="121"/>
      <c r="B345" s="121"/>
      <c r="C345" s="128"/>
      <c r="D345" s="124"/>
      <c r="E345" s="129"/>
    </row>
    <row r="346" spans="1:5" x14ac:dyDescent="0.3">
      <c r="A346" s="121"/>
      <c r="B346" s="121"/>
      <c r="C346" s="128"/>
      <c r="D346" s="124"/>
      <c r="E346" s="129"/>
    </row>
    <row r="347" spans="1:5" x14ac:dyDescent="0.3">
      <c r="A347" s="121"/>
      <c r="B347" s="121"/>
      <c r="C347" s="128"/>
      <c r="D347" s="124"/>
      <c r="E347" s="129"/>
    </row>
    <row r="348" spans="1:5" x14ac:dyDescent="0.3">
      <c r="A348" s="121"/>
      <c r="B348" s="121"/>
      <c r="C348" s="128"/>
      <c r="D348" s="124"/>
      <c r="E348" s="129"/>
    </row>
    <row r="349" spans="1:5" x14ac:dyDescent="0.3">
      <c r="A349" s="121"/>
      <c r="B349" s="121"/>
      <c r="C349" s="128"/>
      <c r="D349" s="124"/>
      <c r="E349" s="129"/>
    </row>
    <row r="350" spans="1:5" x14ac:dyDescent="0.3">
      <c r="A350" s="121"/>
      <c r="B350" s="121"/>
      <c r="C350" s="128"/>
      <c r="D350" s="124"/>
      <c r="E350" s="129"/>
    </row>
    <row r="351" spans="1:5" x14ac:dyDescent="0.3">
      <c r="A351" s="121"/>
      <c r="B351" s="121"/>
      <c r="C351" s="128"/>
      <c r="D351" s="124"/>
      <c r="E351" s="129"/>
    </row>
    <row r="352" spans="1:5" x14ac:dyDescent="0.3">
      <c r="A352" s="121"/>
      <c r="B352" s="121"/>
      <c r="C352" s="128"/>
      <c r="D352" s="124"/>
      <c r="E352" s="129"/>
    </row>
    <row r="353" spans="1:5" x14ac:dyDescent="0.3">
      <c r="A353" s="121"/>
      <c r="B353" s="121"/>
      <c r="C353" s="128"/>
      <c r="D353" s="124"/>
      <c r="E353" s="129"/>
    </row>
    <row r="354" spans="1:5" x14ac:dyDescent="0.3">
      <c r="A354" s="121"/>
      <c r="B354" s="121"/>
      <c r="C354" s="128"/>
      <c r="D354" s="124"/>
      <c r="E354" s="129"/>
    </row>
    <row r="355" spans="1:5" x14ac:dyDescent="0.3">
      <c r="A355" s="121"/>
      <c r="B355" s="121"/>
      <c r="C355" s="128"/>
      <c r="D355" s="124"/>
      <c r="E355" s="129"/>
    </row>
    <row r="356" spans="1:5" x14ac:dyDescent="0.3">
      <c r="A356" s="121"/>
      <c r="B356" s="121"/>
      <c r="C356" s="128"/>
      <c r="D356" s="124"/>
      <c r="E356" s="129"/>
    </row>
    <row r="357" spans="1:5" x14ac:dyDescent="0.3">
      <c r="A357" s="121"/>
      <c r="B357" s="121"/>
      <c r="C357" s="128"/>
      <c r="D357" s="124"/>
      <c r="E357" s="129"/>
    </row>
    <row r="358" spans="1:5" x14ac:dyDescent="0.3">
      <c r="A358" s="121"/>
      <c r="B358" s="121"/>
      <c r="C358" s="128"/>
      <c r="D358" s="124"/>
      <c r="E358" s="129"/>
    </row>
    <row r="359" spans="1:5" x14ac:dyDescent="0.3">
      <c r="A359" s="121"/>
      <c r="B359" s="121"/>
      <c r="C359" s="128"/>
      <c r="D359" s="124"/>
      <c r="E359" s="129"/>
    </row>
    <row r="360" spans="1:5" x14ac:dyDescent="0.3">
      <c r="A360" s="121"/>
      <c r="B360" s="121"/>
      <c r="C360" s="128"/>
      <c r="D360" s="124"/>
      <c r="E360" s="129"/>
    </row>
    <row r="361" spans="1:5" x14ac:dyDescent="0.3">
      <c r="A361" s="121"/>
      <c r="B361" s="121"/>
      <c r="C361" s="128"/>
      <c r="D361" s="124"/>
      <c r="E361" s="129"/>
    </row>
    <row r="362" spans="1:5" x14ac:dyDescent="0.3">
      <c r="A362" s="121"/>
      <c r="B362" s="121"/>
      <c r="C362" s="128"/>
      <c r="D362" s="124"/>
      <c r="E362" s="129"/>
    </row>
    <row r="363" spans="1:5" x14ac:dyDescent="0.3">
      <c r="A363" s="121"/>
      <c r="B363" s="121"/>
      <c r="C363" s="128"/>
      <c r="D363" s="124"/>
      <c r="E363" s="129"/>
    </row>
    <row r="364" spans="1:5" x14ac:dyDescent="0.3">
      <c r="A364" s="121"/>
      <c r="B364" s="121"/>
      <c r="C364" s="128"/>
      <c r="D364" s="124"/>
      <c r="E364" s="129"/>
    </row>
    <row r="365" spans="1:5" x14ac:dyDescent="0.3">
      <c r="A365" s="121"/>
      <c r="B365" s="121"/>
      <c r="C365" s="128"/>
      <c r="D365" s="124"/>
      <c r="E365" s="129"/>
    </row>
    <row r="366" spans="1:5" x14ac:dyDescent="0.3">
      <c r="A366" s="121"/>
      <c r="B366" s="121"/>
      <c r="C366" s="128"/>
      <c r="D366" s="124"/>
      <c r="E366" s="129"/>
    </row>
    <row r="367" spans="1:5" x14ac:dyDescent="0.3">
      <c r="A367" s="121"/>
      <c r="B367" s="121"/>
      <c r="C367" s="128"/>
      <c r="D367" s="124"/>
      <c r="E367" s="129"/>
    </row>
    <row r="368" spans="1:5" x14ac:dyDescent="0.3">
      <c r="A368" s="121"/>
      <c r="B368" s="121"/>
      <c r="C368" s="128"/>
      <c r="D368" s="124"/>
      <c r="E368" s="129"/>
    </row>
    <row r="369" spans="1:5" x14ac:dyDescent="0.3">
      <c r="A369" s="121"/>
      <c r="B369" s="121"/>
      <c r="C369" s="128"/>
      <c r="D369" s="124"/>
      <c r="E369" s="129"/>
    </row>
    <row r="370" spans="1:5" x14ac:dyDescent="0.3">
      <c r="A370" s="121"/>
      <c r="B370" s="121"/>
      <c r="C370" s="128"/>
      <c r="D370" s="124"/>
      <c r="E370" s="129"/>
    </row>
    <row r="371" spans="1:5" x14ac:dyDescent="0.3">
      <c r="A371" s="121"/>
      <c r="B371" s="121"/>
      <c r="C371" s="128"/>
      <c r="D371" s="124"/>
      <c r="E371" s="129"/>
    </row>
    <row r="372" spans="1:5" x14ac:dyDescent="0.3">
      <c r="A372" s="121"/>
      <c r="B372" s="121"/>
      <c r="C372" s="128"/>
      <c r="D372" s="124"/>
      <c r="E372" s="129"/>
    </row>
    <row r="373" spans="1:5" x14ac:dyDescent="0.3">
      <c r="A373" s="121"/>
      <c r="B373" s="121"/>
      <c r="C373" s="128"/>
      <c r="D373" s="124"/>
      <c r="E373" s="129"/>
    </row>
    <row r="374" spans="1:5" x14ac:dyDescent="0.3">
      <c r="A374" s="121"/>
      <c r="B374" s="121"/>
      <c r="C374" s="128"/>
      <c r="D374" s="124"/>
      <c r="E374" s="129"/>
    </row>
    <row r="375" spans="1:5" x14ac:dyDescent="0.3">
      <c r="A375" s="121"/>
      <c r="B375" s="121"/>
      <c r="C375" s="128"/>
      <c r="D375" s="124"/>
      <c r="E375" s="129"/>
    </row>
    <row r="376" spans="1:5" x14ac:dyDescent="0.3">
      <c r="A376" s="121"/>
      <c r="B376" s="121"/>
      <c r="C376" s="128"/>
      <c r="D376" s="124"/>
      <c r="E376" s="129"/>
    </row>
    <row r="377" spans="1:5" x14ac:dyDescent="0.3">
      <c r="A377" s="121"/>
      <c r="B377" s="121"/>
      <c r="C377" s="128"/>
      <c r="D377" s="124"/>
      <c r="E377" s="129"/>
    </row>
    <row r="378" spans="1:5" x14ac:dyDescent="0.3">
      <c r="A378" s="121"/>
      <c r="B378" s="121"/>
      <c r="C378" s="128"/>
      <c r="D378" s="124"/>
      <c r="E378" s="129"/>
    </row>
    <row r="379" spans="1:5" x14ac:dyDescent="0.3">
      <c r="A379" s="121"/>
      <c r="B379" s="121"/>
      <c r="C379" s="128"/>
      <c r="D379" s="124"/>
      <c r="E379" s="129"/>
    </row>
    <row r="380" spans="1:5" x14ac:dyDescent="0.3">
      <c r="A380" s="121"/>
      <c r="B380" s="121"/>
      <c r="C380" s="128"/>
      <c r="D380" s="124"/>
      <c r="E380" s="124"/>
    </row>
    <row r="381" spans="1:5" x14ac:dyDescent="0.3">
      <c r="A381" s="121"/>
      <c r="B381" s="121"/>
      <c r="C381" s="128"/>
      <c r="D381" s="124"/>
      <c r="E381" s="129"/>
    </row>
    <row r="382" spans="1:5" x14ac:dyDescent="0.3">
      <c r="A382" s="121"/>
      <c r="B382" s="121"/>
      <c r="C382" s="128"/>
      <c r="D382" s="124"/>
      <c r="E382" s="129"/>
    </row>
    <row r="383" spans="1:5" x14ac:dyDescent="0.3">
      <c r="A383" s="121"/>
      <c r="B383" s="121"/>
      <c r="C383" s="128"/>
      <c r="D383" s="124"/>
      <c r="E383" s="129"/>
    </row>
    <row r="384" spans="1:5" x14ac:dyDescent="0.3">
      <c r="A384" s="121"/>
      <c r="B384" s="121"/>
      <c r="C384" s="128"/>
      <c r="D384" s="124"/>
      <c r="E384" s="129"/>
    </row>
    <row r="385" spans="1:5" x14ac:dyDescent="0.3">
      <c r="A385" s="121"/>
      <c r="B385" s="121"/>
      <c r="C385" s="128"/>
      <c r="D385" s="124"/>
      <c r="E385" s="129"/>
    </row>
    <row r="386" spans="1:5" x14ac:dyDescent="0.3">
      <c r="A386" s="121"/>
      <c r="B386" s="121"/>
      <c r="C386" s="128"/>
      <c r="D386" s="124"/>
      <c r="E386" s="129"/>
    </row>
    <row r="387" spans="1:5" x14ac:dyDescent="0.3">
      <c r="A387" s="121"/>
      <c r="B387" s="121"/>
      <c r="C387" s="128"/>
      <c r="D387" s="124"/>
      <c r="E387" s="129"/>
    </row>
    <row r="388" spans="1:5" x14ac:dyDescent="0.3">
      <c r="A388" s="121"/>
      <c r="B388" s="121"/>
      <c r="C388" s="128"/>
      <c r="D388" s="124"/>
      <c r="E388" s="129"/>
    </row>
    <row r="389" spans="1:5" x14ac:dyDescent="0.3">
      <c r="A389" s="121"/>
      <c r="B389" s="121"/>
      <c r="C389" s="128"/>
      <c r="D389" s="124"/>
      <c r="E389" s="129"/>
    </row>
    <row r="390" spans="1:5" x14ac:dyDescent="0.3">
      <c r="A390" s="121"/>
      <c r="B390" s="121"/>
      <c r="C390" s="128"/>
      <c r="D390" s="124"/>
      <c r="E390" s="129"/>
    </row>
    <row r="391" spans="1:5" x14ac:dyDescent="0.3">
      <c r="A391" s="121"/>
      <c r="B391" s="121"/>
      <c r="C391" s="128"/>
      <c r="D391" s="124"/>
      <c r="E391" s="129"/>
    </row>
    <row r="392" spans="1:5" x14ac:dyDescent="0.3">
      <c r="A392" s="121"/>
      <c r="B392" s="121"/>
      <c r="C392" s="128"/>
      <c r="D392" s="124"/>
      <c r="E392" s="129"/>
    </row>
    <row r="393" spans="1:5" x14ac:dyDescent="0.3">
      <c r="A393" s="121"/>
      <c r="B393" s="121"/>
      <c r="C393" s="128"/>
      <c r="D393" s="124"/>
      <c r="E393" s="129"/>
    </row>
    <row r="394" spans="1:5" x14ac:dyDescent="0.3">
      <c r="A394" s="121"/>
      <c r="B394" s="121"/>
      <c r="C394" s="128"/>
      <c r="D394" s="124"/>
      <c r="E394" s="129"/>
    </row>
    <row r="395" spans="1:5" x14ac:dyDescent="0.3">
      <c r="A395" s="121"/>
      <c r="B395" s="121"/>
      <c r="C395" s="128"/>
      <c r="D395" s="124"/>
      <c r="E395" s="129"/>
    </row>
    <row r="396" spans="1:5" x14ac:dyDescent="0.3">
      <c r="A396" s="121"/>
      <c r="B396" s="121"/>
      <c r="C396" s="128"/>
      <c r="D396" s="124"/>
      <c r="E396" s="129"/>
    </row>
    <row r="397" spans="1:5" x14ac:dyDescent="0.3">
      <c r="A397" s="121"/>
      <c r="B397" s="121"/>
      <c r="C397" s="128"/>
      <c r="D397" s="124"/>
      <c r="E397" s="129"/>
    </row>
    <row r="398" spans="1:5" x14ac:dyDescent="0.3">
      <c r="A398" s="121"/>
      <c r="B398" s="121"/>
      <c r="C398" s="128"/>
      <c r="D398" s="124"/>
      <c r="E398" s="129"/>
    </row>
    <row r="399" spans="1:5" x14ac:dyDescent="0.3">
      <c r="A399" s="121"/>
      <c r="B399" s="121"/>
      <c r="C399" s="128"/>
      <c r="D399" s="124"/>
      <c r="E399" s="129"/>
    </row>
    <row r="400" spans="1:5" x14ac:dyDescent="0.3">
      <c r="A400" s="121"/>
      <c r="B400" s="121"/>
      <c r="C400" s="128"/>
      <c r="D400" s="124"/>
      <c r="E400" s="129"/>
    </row>
    <row r="401" spans="1:5" x14ac:dyDescent="0.3">
      <c r="A401" s="121"/>
      <c r="B401" s="121"/>
      <c r="C401" s="128"/>
      <c r="D401" s="124"/>
      <c r="E401" s="129"/>
    </row>
    <row r="402" spans="1:5" x14ac:dyDescent="0.3">
      <c r="A402" s="121"/>
      <c r="B402" s="121"/>
      <c r="C402" s="128"/>
      <c r="D402" s="124"/>
      <c r="E402" s="129"/>
    </row>
    <row r="403" spans="1:5" x14ac:dyDescent="0.3">
      <c r="A403" s="121"/>
      <c r="B403" s="121"/>
      <c r="C403" s="128"/>
      <c r="D403" s="124"/>
      <c r="E403" s="129"/>
    </row>
    <row r="404" spans="1:5" x14ac:dyDescent="0.3">
      <c r="A404" s="121"/>
      <c r="B404" s="121"/>
      <c r="C404" s="128"/>
      <c r="D404" s="124"/>
      <c r="E404" s="129"/>
    </row>
    <row r="405" spans="1:5" x14ac:dyDescent="0.3">
      <c r="A405" s="121"/>
      <c r="B405" s="121"/>
      <c r="C405" s="128"/>
      <c r="D405" s="124"/>
      <c r="E405" s="129"/>
    </row>
    <row r="406" spans="1:5" x14ac:dyDescent="0.3">
      <c r="A406" s="121"/>
      <c r="B406" s="121"/>
      <c r="C406" s="128"/>
      <c r="D406" s="124"/>
      <c r="E406" s="129"/>
    </row>
    <row r="407" spans="1:5" x14ac:dyDescent="0.3">
      <c r="A407" s="121"/>
      <c r="B407" s="121"/>
      <c r="C407" s="128"/>
      <c r="D407" s="124"/>
      <c r="E407" s="129"/>
    </row>
    <row r="408" spans="1:5" x14ac:dyDescent="0.3">
      <c r="A408" s="121"/>
      <c r="B408" s="121"/>
      <c r="C408" s="128"/>
      <c r="D408" s="124"/>
      <c r="E408" s="129"/>
    </row>
    <row r="409" spans="1:5" x14ac:dyDescent="0.3">
      <c r="A409" s="121"/>
      <c r="B409" s="121"/>
      <c r="C409" s="128"/>
      <c r="D409" s="124"/>
      <c r="E409" s="129"/>
    </row>
    <row r="410" spans="1:5" x14ac:dyDescent="0.3">
      <c r="A410" s="121"/>
      <c r="B410" s="121"/>
      <c r="C410" s="128"/>
      <c r="D410" s="124"/>
      <c r="E410" s="129"/>
    </row>
    <row r="411" spans="1:5" x14ac:dyDescent="0.3">
      <c r="A411" s="121"/>
      <c r="B411" s="121"/>
      <c r="C411" s="128"/>
      <c r="D411" s="124"/>
      <c r="E411" s="129"/>
    </row>
    <row r="412" spans="1:5" x14ac:dyDescent="0.3">
      <c r="A412" s="121"/>
      <c r="B412" s="121"/>
      <c r="C412" s="128"/>
      <c r="D412" s="124"/>
      <c r="E412" s="129"/>
    </row>
    <row r="413" spans="1:5" x14ac:dyDescent="0.3">
      <c r="A413" s="121"/>
      <c r="B413" s="121"/>
      <c r="C413" s="128"/>
      <c r="D413" s="124"/>
      <c r="E413" s="129"/>
    </row>
    <row r="414" spans="1:5" x14ac:dyDescent="0.3">
      <c r="A414" s="121"/>
      <c r="B414" s="121"/>
      <c r="C414" s="128"/>
      <c r="D414" s="124"/>
      <c r="E414" s="129"/>
    </row>
    <row r="415" spans="1:5" x14ac:dyDescent="0.3">
      <c r="A415" s="121"/>
      <c r="B415" s="121"/>
      <c r="C415" s="128"/>
      <c r="D415" s="124"/>
      <c r="E415" s="129"/>
    </row>
    <row r="416" spans="1:5" x14ac:dyDescent="0.3">
      <c r="A416" s="121"/>
      <c r="B416" s="121"/>
      <c r="C416" s="128"/>
      <c r="D416" s="124"/>
      <c r="E416" s="129"/>
    </row>
    <row r="417" spans="1:5" x14ac:dyDescent="0.3">
      <c r="A417" s="121"/>
      <c r="B417" s="121"/>
      <c r="C417" s="128"/>
      <c r="D417" s="124"/>
      <c r="E417" s="129"/>
    </row>
    <row r="418" spans="1:5" x14ac:dyDescent="0.3">
      <c r="A418" s="121"/>
      <c r="B418" s="121"/>
      <c r="C418" s="128"/>
      <c r="D418" s="124"/>
      <c r="E418" s="124"/>
    </row>
    <row r="419" spans="1:5" x14ac:dyDescent="0.3">
      <c r="A419" s="121"/>
      <c r="B419" s="121"/>
      <c r="C419" s="128"/>
      <c r="D419" s="124"/>
      <c r="E419" s="129"/>
    </row>
    <row r="420" spans="1:5" x14ac:dyDescent="0.3">
      <c r="A420" s="121"/>
      <c r="B420" s="121"/>
      <c r="C420" s="128"/>
      <c r="D420" s="124"/>
      <c r="E420" s="129"/>
    </row>
    <row r="421" spans="1:5" x14ac:dyDescent="0.3">
      <c r="A421" s="121"/>
      <c r="B421" s="121"/>
      <c r="C421" s="128"/>
      <c r="D421" s="124"/>
      <c r="E421" s="124"/>
    </row>
    <row r="422" spans="1:5" x14ac:dyDescent="0.3">
      <c r="A422" s="121"/>
      <c r="B422" s="121"/>
      <c r="C422" s="128"/>
      <c r="D422" s="124"/>
      <c r="E422" s="129"/>
    </row>
    <row r="423" spans="1:5" x14ac:dyDescent="0.3">
      <c r="A423" s="121"/>
      <c r="B423" s="121"/>
      <c r="C423" s="128"/>
      <c r="D423" s="124"/>
      <c r="E423" s="129"/>
    </row>
    <row r="424" spans="1:5" x14ac:dyDescent="0.3">
      <c r="A424" s="121"/>
      <c r="B424" s="121"/>
      <c r="C424" s="128"/>
      <c r="D424" s="124"/>
      <c r="E424" s="124"/>
    </row>
    <row r="425" spans="1:5" x14ac:dyDescent="0.3">
      <c r="A425" s="121"/>
      <c r="B425" s="121"/>
      <c r="C425" s="128"/>
      <c r="D425" s="124"/>
      <c r="E425" s="129"/>
    </row>
    <row r="426" spans="1:5" x14ac:dyDescent="0.3">
      <c r="A426" s="121"/>
      <c r="B426" s="121"/>
      <c r="C426" s="128"/>
      <c r="D426" s="124"/>
      <c r="E426" s="129"/>
    </row>
    <row r="427" spans="1:5" x14ac:dyDescent="0.3">
      <c r="A427" s="121"/>
      <c r="B427" s="121"/>
      <c r="C427" s="128"/>
      <c r="D427" s="124"/>
      <c r="E427" s="129"/>
    </row>
    <row r="428" spans="1:5" x14ac:dyDescent="0.3">
      <c r="A428" s="121"/>
      <c r="B428" s="121"/>
      <c r="C428" s="128"/>
      <c r="D428" s="124"/>
      <c r="E428" s="129"/>
    </row>
    <row r="429" spans="1:5" x14ac:dyDescent="0.3">
      <c r="A429" s="121"/>
      <c r="B429" s="121"/>
      <c r="C429" s="128"/>
      <c r="D429" s="124"/>
      <c r="E429" s="129"/>
    </row>
    <row r="430" spans="1:5" x14ac:dyDescent="0.3">
      <c r="A430" s="121"/>
      <c r="B430" s="121"/>
      <c r="C430" s="128"/>
      <c r="D430" s="124"/>
      <c r="E430" s="129"/>
    </row>
    <row r="431" spans="1:5" x14ac:dyDescent="0.3">
      <c r="A431" s="121"/>
      <c r="B431" s="121"/>
      <c r="C431" s="128"/>
      <c r="D431" s="124"/>
      <c r="E431" s="124"/>
    </row>
    <row r="432" spans="1:5" x14ac:dyDescent="0.3">
      <c r="A432" s="121"/>
      <c r="B432" s="121"/>
      <c r="C432" s="128"/>
      <c r="D432" s="124"/>
      <c r="E432" s="124"/>
    </row>
    <row r="433" spans="1:5" x14ac:dyDescent="0.3">
      <c r="A433" s="121"/>
      <c r="B433" s="121"/>
      <c r="C433" s="128"/>
      <c r="D433" s="124"/>
      <c r="E433" s="129"/>
    </row>
    <row r="434" spans="1:5" x14ac:dyDescent="0.3">
      <c r="A434" s="121"/>
      <c r="B434" s="121"/>
      <c r="C434" s="128"/>
      <c r="D434" s="124"/>
      <c r="E434" s="124"/>
    </row>
    <row r="435" spans="1:5" x14ac:dyDescent="0.3">
      <c r="A435" s="121"/>
      <c r="B435" s="121"/>
      <c r="C435" s="128"/>
      <c r="D435" s="124"/>
      <c r="E435" s="124"/>
    </row>
    <row r="436" spans="1:5" x14ac:dyDescent="0.3">
      <c r="A436" s="121"/>
      <c r="B436" s="121"/>
      <c r="C436" s="128"/>
      <c r="D436" s="124"/>
      <c r="E436" s="129"/>
    </row>
    <row r="437" spans="1:5" x14ac:dyDescent="0.3">
      <c r="A437" s="121"/>
      <c r="B437" s="121"/>
      <c r="C437" s="128"/>
      <c r="D437" s="124"/>
      <c r="E437" s="129"/>
    </row>
    <row r="438" spans="1:5" x14ac:dyDescent="0.3">
      <c r="A438" s="121"/>
      <c r="B438" s="121"/>
      <c r="C438" s="128"/>
      <c r="D438" s="124"/>
      <c r="E438" s="129"/>
    </row>
    <row r="439" spans="1:5" x14ac:dyDescent="0.3">
      <c r="A439" s="121"/>
      <c r="B439" s="121"/>
      <c r="C439" s="128"/>
      <c r="D439" s="124"/>
      <c r="E439" s="129"/>
    </row>
    <row r="440" spans="1:5" x14ac:dyDescent="0.3">
      <c r="A440" s="121"/>
      <c r="B440" s="121"/>
      <c r="C440" s="128"/>
      <c r="D440" s="124"/>
      <c r="E440" s="129"/>
    </row>
    <row r="441" spans="1:5" x14ac:dyDescent="0.3">
      <c r="A441" s="121"/>
      <c r="B441" s="121"/>
      <c r="C441" s="128"/>
      <c r="D441" s="124"/>
      <c r="E441" s="129"/>
    </row>
    <row r="442" spans="1:5" x14ac:dyDescent="0.3">
      <c r="A442" s="121"/>
      <c r="B442" s="121"/>
      <c r="C442" s="128"/>
      <c r="D442" s="124"/>
      <c r="E442" s="129"/>
    </row>
    <row r="443" spans="1:5" x14ac:dyDescent="0.3">
      <c r="A443" s="121"/>
      <c r="B443" s="121"/>
      <c r="C443" s="128"/>
      <c r="D443" s="124"/>
      <c r="E443" s="129"/>
    </row>
    <row r="444" spans="1:5" x14ac:dyDescent="0.3">
      <c r="A444" s="121"/>
      <c r="B444" s="121"/>
      <c r="C444" s="128"/>
      <c r="D444" s="124"/>
      <c r="E444" s="129"/>
    </row>
    <row r="445" spans="1:5" x14ac:dyDescent="0.3">
      <c r="A445" s="121"/>
      <c r="B445" s="121"/>
      <c r="C445" s="128"/>
      <c r="D445" s="124"/>
      <c r="E445" s="124"/>
    </row>
    <row r="446" spans="1:5" x14ac:dyDescent="0.3">
      <c r="A446" s="121"/>
      <c r="B446" s="121"/>
      <c r="C446" s="128"/>
      <c r="D446" s="124"/>
      <c r="E446" s="129"/>
    </row>
    <row r="447" spans="1:5" x14ac:dyDescent="0.3">
      <c r="A447" s="121"/>
      <c r="B447" s="121"/>
      <c r="C447" s="128"/>
      <c r="D447" s="124"/>
      <c r="E447" s="124"/>
    </row>
    <row r="448" spans="1:5" x14ac:dyDescent="0.3">
      <c r="A448" s="121"/>
      <c r="B448" s="121"/>
      <c r="C448" s="128"/>
      <c r="D448" s="124"/>
      <c r="E448" s="129"/>
    </row>
    <row r="449" spans="1:5" x14ac:dyDescent="0.3">
      <c r="A449" s="121"/>
      <c r="B449" s="121"/>
      <c r="C449" s="128"/>
      <c r="D449" s="124"/>
      <c r="E449" s="129"/>
    </row>
    <row r="450" spans="1:5" x14ac:dyDescent="0.3">
      <c r="A450" s="121"/>
      <c r="B450" s="121"/>
      <c r="C450" s="128"/>
      <c r="D450" s="124"/>
      <c r="E450" s="129"/>
    </row>
    <row r="451" spans="1:5" x14ac:dyDescent="0.3">
      <c r="A451" s="121"/>
      <c r="B451" s="121"/>
      <c r="C451" s="128"/>
      <c r="D451" s="124"/>
      <c r="E451" s="129"/>
    </row>
    <row r="452" spans="1:5" x14ac:dyDescent="0.3">
      <c r="A452" s="121"/>
      <c r="B452" s="121"/>
      <c r="C452" s="128"/>
      <c r="D452" s="124"/>
      <c r="E452" s="129"/>
    </row>
    <row r="453" spans="1:5" x14ac:dyDescent="0.3">
      <c r="A453" s="121"/>
      <c r="B453" s="121"/>
      <c r="C453" s="128"/>
      <c r="D453" s="124"/>
      <c r="E453" s="129"/>
    </row>
    <row r="454" spans="1:5" x14ac:dyDescent="0.3">
      <c r="A454" s="121"/>
      <c r="B454" s="121"/>
      <c r="C454" s="128"/>
      <c r="D454" s="124"/>
      <c r="E454" s="129"/>
    </row>
    <row r="455" spans="1:5" x14ac:dyDescent="0.3">
      <c r="A455" s="121"/>
      <c r="B455" s="121"/>
      <c r="C455" s="128"/>
      <c r="D455" s="124"/>
      <c r="E455" s="129"/>
    </row>
    <row r="456" spans="1:5" x14ac:dyDescent="0.3">
      <c r="A456" s="121"/>
      <c r="B456" s="121"/>
      <c r="C456" s="128"/>
      <c r="D456" s="124"/>
      <c r="E456" s="129"/>
    </row>
    <row r="457" spans="1:5" x14ac:dyDescent="0.3">
      <c r="A457" s="121"/>
      <c r="B457" s="121"/>
      <c r="C457" s="128"/>
      <c r="D457" s="124"/>
      <c r="E457" s="129"/>
    </row>
    <row r="458" spans="1:5" x14ac:dyDescent="0.3">
      <c r="A458" s="121"/>
      <c r="B458" s="121"/>
      <c r="C458" s="128"/>
      <c r="D458" s="124"/>
      <c r="E458" s="129"/>
    </row>
    <row r="459" spans="1:5" x14ac:dyDescent="0.3">
      <c r="A459" s="121"/>
      <c r="B459" s="121"/>
      <c r="C459" s="128"/>
      <c r="D459" s="124"/>
      <c r="E459" s="129"/>
    </row>
    <row r="460" spans="1:5" x14ac:dyDescent="0.3">
      <c r="A460" s="121"/>
      <c r="B460" s="121"/>
      <c r="C460" s="128"/>
      <c r="D460" s="124"/>
      <c r="E460" s="129"/>
    </row>
    <row r="461" spans="1:5" x14ac:dyDescent="0.3">
      <c r="A461" s="121"/>
      <c r="B461" s="121"/>
      <c r="C461" s="128"/>
      <c r="D461" s="124"/>
      <c r="E461" s="129"/>
    </row>
    <row r="462" spans="1:5" x14ac:dyDescent="0.3">
      <c r="A462" s="121"/>
      <c r="B462" s="121"/>
      <c r="C462" s="128"/>
      <c r="D462" s="124"/>
      <c r="E462" s="129"/>
    </row>
    <row r="463" spans="1:5" x14ac:dyDescent="0.3">
      <c r="A463" s="121"/>
      <c r="B463" s="121"/>
      <c r="C463" s="128"/>
      <c r="D463" s="124"/>
      <c r="E463" s="129"/>
    </row>
    <row r="464" spans="1:5" x14ac:dyDescent="0.3">
      <c r="A464" s="121"/>
      <c r="B464" s="121"/>
      <c r="C464" s="128"/>
      <c r="D464" s="124"/>
      <c r="E464" s="129"/>
    </row>
    <row r="465" spans="1:5" x14ac:dyDescent="0.3">
      <c r="A465" s="121"/>
      <c r="B465" s="121"/>
      <c r="C465" s="128"/>
      <c r="D465" s="124"/>
      <c r="E465" s="129"/>
    </row>
    <row r="466" spans="1:5" x14ac:dyDescent="0.3">
      <c r="A466" s="121"/>
      <c r="B466" s="121"/>
      <c r="C466" s="128"/>
      <c r="D466" s="124"/>
      <c r="E466" s="129"/>
    </row>
    <row r="467" spans="1:5" x14ac:dyDescent="0.3">
      <c r="A467" s="121"/>
      <c r="B467" s="121"/>
      <c r="C467" s="128"/>
      <c r="D467" s="124"/>
      <c r="E467" s="129"/>
    </row>
    <row r="468" spans="1:5" x14ac:dyDescent="0.3">
      <c r="A468" s="121"/>
      <c r="B468" s="121"/>
      <c r="C468" s="128"/>
      <c r="D468" s="124"/>
      <c r="E468" s="129"/>
    </row>
    <row r="469" spans="1:5" x14ac:dyDescent="0.3">
      <c r="A469" s="121"/>
      <c r="B469" s="121"/>
      <c r="C469" s="128"/>
      <c r="D469" s="124"/>
      <c r="E469" s="129"/>
    </row>
    <row r="470" spans="1:5" x14ac:dyDescent="0.3">
      <c r="A470" s="121"/>
      <c r="B470" s="121"/>
      <c r="C470" s="128"/>
      <c r="D470" s="124"/>
      <c r="E470" s="129"/>
    </row>
    <row r="471" spans="1:5" x14ac:dyDescent="0.3">
      <c r="A471" s="121"/>
      <c r="B471" s="121"/>
      <c r="C471" s="128"/>
      <c r="D471" s="124"/>
      <c r="E471" s="129"/>
    </row>
    <row r="472" spans="1:5" x14ac:dyDescent="0.3">
      <c r="A472" s="121"/>
      <c r="B472" s="121"/>
      <c r="C472" s="128"/>
      <c r="D472" s="124"/>
      <c r="E472" s="129"/>
    </row>
    <row r="473" spans="1:5" x14ac:dyDescent="0.3">
      <c r="A473" s="121"/>
      <c r="B473" s="121"/>
      <c r="C473" s="128"/>
      <c r="D473" s="124"/>
      <c r="E473" s="129"/>
    </row>
    <row r="474" spans="1:5" x14ac:dyDescent="0.3">
      <c r="A474" s="121"/>
      <c r="B474" s="121"/>
      <c r="C474" s="128"/>
      <c r="D474" s="124"/>
      <c r="E474" s="129"/>
    </row>
    <row r="475" spans="1:5" x14ac:dyDescent="0.3">
      <c r="A475" s="121"/>
      <c r="B475" s="121"/>
      <c r="C475" s="128"/>
      <c r="D475" s="124"/>
      <c r="E475" s="129"/>
    </row>
    <row r="476" spans="1:5" x14ac:dyDescent="0.3">
      <c r="A476" s="121"/>
      <c r="B476" s="121"/>
      <c r="C476" s="128"/>
      <c r="D476" s="124"/>
      <c r="E476" s="129"/>
    </row>
    <row r="477" spans="1:5" x14ac:dyDescent="0.3">
      <c r="A477" s="121"/>
      <c r="B477" s="121"/>
      <c r="C477" s="128"/>
      <c r="D477" s="124"/>
      <c r="E477" s="129"/>
    </row>
    <row r="478" spans="1:5" x14ac:dyDescent="0.3">
      <c r="A478" s="121"/>
      <c r="B478" s="121"/>
      <c r="C478" s="128"/>
      <c r="D478" s="124"/>
      <c r="E478" s="129"/>
    </row>
    <row r="479" spans="1:5" x14ac:dyDescent="0.3">
      <c r="A479" s="121"/>
      <c r="B479" s="121"/>
      <c r="C479" s="128"/>
      <c r="D479" s="124"/>
      <c r="E479" s="129"/>
    </row>
    <row r="480" spans="1:5" x14ac:dyDescent="0.3">
      <c r="A480" s="121"/>
      <c r="B480" s="121"/>
      <c r="C480" s="128"/>
      <c r="D480" s="124"/>
      <c r="E480" s="129"/>
    </row>
    <row r="481" spans="1:5" x14ac:dyDescent="0.3">
      <c r="A481" s="121"/>
      <c r="B481" s="121"/>
      <c r="C481" s="128"/>
      <c r="D481" s="124"/>
      <c r="E481" s="129"/>
    </row>
    <row r="482" spans="1:5" x14ac:dyDescent="0.3">
      <c r="A482" s="121"/>
      <c r="B482" s="121"/>
      <c r="C482" s="128"/>
      <c r="D482" s="124"/>
      <c r="E482" s="129"/>
    </row>
    <row r="483" spans="1:5" x14ac:dyDescent="0.3">
      <c r="A483" s="121"/>
      <c r="B483" s="121"/>
      <c r="C483" s="128"/>
      <c r="D483" s="124"/>
      <c r="E483" s="129"/>
    </row>
    <row r="484" spans="1:5" x14ac:dyDescent="0.3">
      <c r="A484" s="121"/>
      <c r="B484" s="121"/>
      <c r="C484" s="128"/>
      <c r="D484" s="124"/>
      <c r="E484" s="129"/>
    </row>
    <row r="485" spans="1:5" x14ac:dyDescent="0.3">
      <c r="A485" s="121"/>
      <c r="B485" s="121"/>
      <c r="C485" s="128"/>
      <c r="D485" s="124"/>
      <c r="E485" s="129"/>
    </row>
    <row r="486" spans="1:5" x14ac:dyDescent="0.3">
      <c r="A486" s="121"/>
      <c r="B486" s="121"/>
      <c r="C486" s="128"/>
      <c r="D486" s="124"/>
      <c r="E486" s="129"/>
    </row>
    <row r="487" spans="1:5" x14ac:dyDescent="0.3">
      <c r="A487" s="121"/>
      <c r="B487" s="121"/>
      <c r="C487" s="128"/>
      <c r="D487" s="124"/>
      <c r="E487" s="129"/>
    </row>
    <row r="488" spans="1:5" x14ac:dyDescent="0.3">
      <c r="A488" s="121"/>
      <c r="B488" s="121"/>
      <c r="C488" s="128"/>
      <c r="D488" s="124"/>
      <c r="E488" s="129"/>
    </row>
    <row r="489" spans="1:5" x14ac:dyDescent="0.3">
      <c r="A489" s="121"/>
      <c r="B489" s="121"/>
      <c r="C489" s="128"/>
      <c r="D489" s="124"/>
      <c r="E489" s="129"/>
    </row>
    <row r="490" spans="1:5" x14ac:dyDescent="0.3">
      <c r="A490" s="121"/>
      <c r="B490" s="121"/>
      <c r="C490" s="128"/>
      <c r="D490" s="124"/>
      <c r="E490" s="129"/>
    </row>
    <row r="491" spans="1:5" x14ac:dyDescent="0.3">
      <c r="A491" s="121"/>
      <c r="B491" s="121"/>
      <c r="C491" s="128"/>
      <c r="D491" s="124"/>
      <c r="E491" s="129"/>
    </row>
    <row r="492" spans="1:5" x14ac:dyDescent="0.3">
      <c r="A492" s="121"/>
      <c r="B492" s="121"/>
      <c r="C492" s="128"/>
      <c r="D492" s="124"/>
      <c r="E492" s="129"/>
    </row>
    <row r="493" spans="1:5" x14ac:dyDescent="0.3">
      <c r="A493" s="121"/>
      <c r="B493" s="121"/>
      <c r="C493" s="128"/>
      <c r="D493" s="124"/>
      <c r="E493" s="129"/>
    </row>
    <row r="494" spans="1:5" x14ac:dyDescent="0.3">
      <c r="A494" s="121"/>
      <c r="B494" s="121"/>
      <c r="C494" s="128"/>
      <c r="D494" s="124"/>
      <c r="E494" s="129"/>
    </row>
    <row r="495" spans="1:5" x14ac:dyDescent="0.3">
      <c r="A495" s="121"/>
      <c r="B495" s="121"/>
      <c r="C495" s="128"/>
      <c r="D495" s="124"/>
      <c r="E495" s="129"/>
    </row>
    <row r="496" spans="1:5" x14ac:dyDescent="0.3">
      <c r="A496" s="121"/>
      <c r="B496" s="121"/>
      <c r="C496" s="128"/>
      <c r="D496" s="124"/>
      <c r="E496" s="129"/>
    </row>
    <row r="497" spans="1:5" x14ac:dyDescent="0.3">
      <c r="A497" s="121"/>
      <c r="B497" s="121"/>
      <c r="C497" s="128"/>
      <c r="D497" s="124"/>
      <c r="E497" s="129"/>
    </row>
    <row r="498" spans="1:5" x14ac:dyDescent="0.3">
      <c r="A498" s="121"/>
      <c r="B498" s="121"/>
      <c r="C498" s="128"/>
      <c r="D498" s="124"/>
      <c r="E498" s="129"/>
    </row>
    <row r="499" spans="1:5" x14ac:dyDescent="0.3">
      <c r="A499" s="121"/>
      <c r="B499" s="121"/>
      <c r="C499" s="128"/>
      <c r="D499" s="124"/>
      <c r="E499" s="129"/>
    </row>
    <row r="500" spans="1:5" x14ac:dyDescent="0.3">
      <c r="A500" s="121"/>
      <c r="B500" s="121"/>
      <c r="C500" s="128"/>
      <c r="D500" s="124"/>
      <c r="E500" s="129"/>
    </row>
    <row r="501" spans="1:5" x14ac:dyDescent="0.3">
      <c r="A501" s="121"/>
      <c r="B501" s="121"/>
      <c r="C501" s="128"/>
      <c r="D501" s="124"/>
      <c r="E501" s="129"/>
    </row>
    <row r="502" spans="1:5" x14ac:dyDescent="0.3">
      <c r="A502" s="121"/>
      <c r="B502" s="121"/>
      <c r="C502" s="128"/>
      <c r="D502" s="124"/>
      <c r="E502" s="129"/>
    </row>
    <row r="503" spans="1:5" x14ac:dyDescent="0.3">
      <c r="A503" s="121"/>
      <c r="B503" s="121"/>
      <c r="C503" s="128"/>
      <c r="D503" s="124"/>
      <c r="E503" s="129"/>
    </row>
    <row r="504" spans="1:5" x14ac:dyDescent="0.3">
      <c r="A504" s="121"/>
      <c r="B504" s="121"/>
      <c r="C504" s="128"/>
      <c r="D504" s="124"/>
      <c r="E504" s="129"/>
    </row>
    <row r="505" spans="1:5" x14ac:dyDescent="0.3">
      <c r="A505" s="121"/>
      <c r="B505" s="121"/>
      <c r="C505" s="128"/>
      <c r="D505" s="124"/>
      <c r="E505" s="129"/>
    </row>
    <row r="506" spans="1:5" x14ac:dyDescent="0.3">
      <c r="A506" s="121"/>
      <c r="B506" s="121"/>
      <c r="C506" s="128"/>
      <c r="D506" s="124"/>
      <c r="E506" s="129"/>
    </row>
    <row r="507" spans="1:5" x14ac:dyDescent="0.3">
      <c r="A507" s="121"/>
      <c r="B507" s="121"/>
      <c r="C507" s="128"/>
      <c r="D507" s="124"/>
      <c r="E507" s="129"/>
    </row>
    <row r="508" spans="1:5" x14ac:dyDescent="0.3">
      <c r="A508" s="121"/>
      <c r="B508" s="121"/>
      <c r="C508" s="128"/>
      <c r="D508" s="124"/>
      <c r="E508" s="129"/>
    </row>
    <row r="509" spans="1:5" x14ac:dyDescent="0.3">
      <c r="A509" s="121"/>
      <c r="B509" s="121"/>
      <c r="C509" s="128"/>
      <c r="D509" s="124"/>
      <c r="E509" s="129"/>
    </row>
    <row r="510" spans="1:5" x14ac:dyDescent="0.3">
      <c r="A510" s="121"/>
      <c r="B510" s="121"/>
      <c r="C510" s="128"/>
      <c r="D510" s="124"/>
      <c r="E510" s="129"/>
    </row>
    <row r="511" spans="1:5" x14ac:dyDescent="0.3">
      <c r="A511" s="121"/>
      <c r="B511" s="121"/>
      <c r="C511" s="128"/>
      <c r="D511" s="124"/>
      <c r="E511" s="129"/>
    </row>
    <row r="512" spans="1:5" x14ac:dyDescent="0.3">
      <c r="A512" s="121"/>
      <c r="B512" s="121"/>
      <c r="C512" s="128"/>
      <c r="D512" s="124"/>
      <c r="E512" s="129"/>
    </row>
    <row r="513" spans="1:5" x14ac:dyDescent="0.3">
      <c r="A513" s="121"/>
      <c r="B513" s="121"/>
      <c r="C513" s="128"/>
      <c r="D513" s="124"/>
      <c r="E513" s="124"/>
    </row>
    <row r="514" spans="1:5" x14ac:dyDescent="0.3">
      <c r="A514" s="121"/>
      <c r="B514" s="121"/>
      <c r="C514" s="128"/>
      <c r="D514" s="124"/>
      <c r="E514" s="129"/>
    </row>
    <row r="515" spans="1:5" x14ac:dyDescent="0.3">
      <c r="A515" s="121"/>
      <c r="B515" s="121"/>
      <c r="C515" s="128"/>
      <c r="D515" s="124"/>
      <c r="E515" s="129"/>
    </row>
    <row r="516" spans="1:5" x14ac:dyDescent="0.3">
      <c r="A516" s="121"/>
      <c r="B516" s="121"/>
      <c r="C516" s="128"/>
      <c r="D516" s="124"/>
      <c r="E516" s="129"/>
    </row>
    <row r="517" spans="1:5" x14ac:dyDescent="0.3">
      <c r="A517" s="121"/>
      <c r="B517" s="121"/>
      <c r="C517" s="128"/>
      <c r="D517" s="124"/>
      <c r="E517" s="129"/>
    </row>
    <row r="518" spans="1:5" x14ac:dyDescent="0.3">
      <c r="A518" s="121"/>
      <c r="B518" s="121"/>
      <c r="C518" s="128"/>
      <c r="D518" s="124"/>
      <c r="E518" s="129"/>
    </row>
    <row r="519" spans="1:5" x14ac:dyDescent="0.3">
      <c r="A519" s="121"/>
      <c r="B519" s="121"/>
      <c r="C519" s="128"/>
      <c r="D519" s="124"/>
      <c r="E519" s="129"/>
    </row>
    <row r="520" spans="1:5" x14ac:dyDescent="0.3">
      <c r="A520" s="121"/>
      <c r="B520" s="121"/>
      <c r="C520" s="128"/>
      <c r="D520" s="124"/>
      <c r="E520" s="129"/>
    </row>
    <row r="521" spans="1:5" x14ac:dyDescent="0.3">
      <c r="A521" s="121"/>
      <c r="B521" s="121"/>
      <c r="C521" s="128"/>
      <c r="D521" s="124"/>
      <c r="E521" s="129"/>
    </row>
    <row r="522" spans="1:5" x14ac:dyDescent="0.3">
      <c r="A522" s="121"/>
      <c r="B522" s="121"/>
      <c r="C522" s="128"/>
      <c r="D522" s="124"/>
      <c r="E522" s="129"/>
    </row>
    <row r="523" spans="1:5" x14ac:dyDescent="0.3">
      <c r="A523" s="121"/>
      <c r="B523" s="121"/>
      <c r="C523" s="128"/>
      <c r="D523" s="124"/>
      <c r="E523" s="129"/>
    </row>
    <row r="524" spans="1:5" x14ac:dyDescent="0.3">
      <c r="A524" s="121"/>
      <c r="B524" s="121"/>
      <c r="C524" s="128"/>
      <c r="D524" s="124"/>
      <c r="E524" s="129"/>
    </row>
    <row r="525" spans="1:5" x14ac:dyDescent="0.3">
      <c r="A525" s="121"/>
      <c r="B525" s="121"/>
      <c r="C525" s="128"/>
      <c r="D525" s="124"/>
      <c r="E525" s="129"/>
    </row>
    <row r="526" spans="1:5" x14ac:dyDescent="0.3">
      <c r="A526" s="121"/>
      <c r="B526" s="121"/>
      <c r="C526" s="128"/>
      <c r="D526" s="124"/>
      <c r="E526" s="129"/>
    </row>
    <row r="527" spans="1:5" x14ac:dyDescent="0.3">
      <c r="A527" s="121"/>
      <c r="B527" s="121"/>
      <c r="C527" s="128"/>
      <c r="D527" s="124"/>
      <c r="E527" s="129"/>
    </row>
    <row r="528" spans="1:5" x14ac:dyDescent="0.3">
      <c r="A528" s="121"/>
      <c r="B528" s="121"/>
      <c r="C528" s="128"/>
      <c r="D528" s="124"/>
      <c r="E528" s="129"/>
    </row>
    <row r="529" spans="1:5" x14ac:dyDescent="0.3">
      <c r="A529" s="121"/>
      <c r="B529" s="121"/>
      <c r="C529" s="128"/>
      <c r="D529" s="124"/>
      <c r="E529" s="129"/>
    </row>
    <row r="530" spans="1:5" x14ac:dyDescent="0.3">
      <c r="A530" s="121"/>
      <c r="B530" s="121"/>
      <c r="C530" s="128"/>
      <c r="D530" s="124"/>
      <c r="E530" s="129"/>
    </row>
    <row r="531" spans="1:5" x14ac:dyDescent="0.3">
      <c r="A531" s="121"/>
      <c r="B531" s="121"/>
      <c r="C531" s="128"/>
      <c r="D531" s="124"/>
      <c r="E531" s="129"/>
    </row>
    <row r="532" spans="1:5" x14ac:dyDescent="0.3">
      <c r="A532" s="121"/>
      <c r="B532" s="121"/>
      <c r="C532" s="128"/>
      <c r="D532" s="124"/>
      <c r="E532" s="129"/>
    </row>
    <row r="533" spans="1:5" x14ac:dyDescent="0.3">
      <c r="A533" s="121"/>
      <c r="B533" s="121"/>
      <c r="C533" s="128"/>
      <c r="D533" s="124"/>
      <c r="E533" s="129"/>
    </row>
    <row r="534" spans="1:5" x14ac:dyDescent="0.3">
      <c r="A534" s="121"/>
      <c r="B534" s="121"/>
      <c r="C534" s="128"/>
      <c r="D534" s="124"/>
      <c r="E534" s="129"/>
    </row>
    <row r="535" spans="1:5" x14ac:dyDescent="0.3">
      <c r="A535" s="121"/>
      <c r="B535" s="121"/>
      <c r="C535" s="128"/>
      <c r="D535" s="124"/>
      <c r="E535" s="129"/>
    </row>
    <row r="536" spans="1:5" x14ac:dyDescent="0.3">
      <c r="A536" s="121"/>
      <c r="B536" s="121"/>
      <c r="C536" s="128"/>
      <c r="D536" s="124"/>
      <c r="E536" s="129"/>
    </row>
    <row r="537" spans="1:5" x14ac:dyDescent="0.3">
      <c r="A537" s="121"/>
      <c r="B537" s="121"/>
      <c r="C537" s="128"/>
      <c r="D537" s="124"/>
      <c r="E537" s="129"/>
    </row>
    <row r="538" spans="1:5" x14ac:dyDescent="0.3">
      <c r="A538" s="121"/>
      <c r="B538" s="121"/>
      <c r="C538" s="128"/>
      <c r="D538" s="124"/>
      <c r="E538" s="129"/>
    </row>
    <row r="539" spans="1:5" x14ac:dyDescent="0.3">
      <c r="A539" s="121"/>
      <c r="B539" s="121"/>
      <c r="C539" s="128"/>
      <c r="D539" s="124"/>
      <c r="E539" s="129"/>
    </row>
    <row r="540" spans="1:5" x14ac:dyDescent="0.3">
      <c r="A540" s="121"/>
      <c r="B540" s="121"/>
      <c r="C540" s="128"/>
      <c r="D540" s="124"/>
      <c r="E540" s="129"/>
    </row>
    <row r="541" spans="1:5" x14ac:dyDescent="0.3">
      <c r="A541" s="121"/>
      <c r="B541" s="121"/>
      <c r="C541" s="128"/>
      <c r="D541" s="124"/>
      <c r="E541" s="129"/>
    </row>
    <row r="542" spans="1:5" x14ac:dyDescent="0.3">
      <c r="A542" s="121"/>
      <c r="B542" s="121"/>
      <c r="C542" s="128"/>
      <c r="D542" s="124"/>
      <c r="E542" s="129"/>
    </row>
    <row r="543" spans="1:5" x14ac:dyDescent="0.3">
      <c r="A543" s="121"/>
      <c r="B543" s="121"/>
      <c r="C543" s="128"/>
      <c r="D543" s="124"/>
      <c r="E543" s="129"/>
    </row>
    <row r="544" spans="1:5" x14ac:dyDescent="0.3">
      <c r="A544" s="121"/>
      <c r="B544" s="121"/>
      <c r="C544" s="128"/>
      <c r="D544" s="124"/>
      <c r="E544" s="129"/>
    </row>
    <row r="545" spans="1:5" x14ac:dyDescent="0.3">
      <c r="A545" s="121"/>
      <c r="B545" s="121"/>
      <c r="C545" s="128"/>
      <c r="D545" s="124"/>
      <c r="E545" s="129"/>
    </row>
    <row r="546" spans="1:5" x14ac:dyDescent="0.3">
      <c r="A546" s="121"/>
      <c r="B546" s="121"/>
      <c r="C546" s="128"/>
      <c r="D546" s="124"/>
      <c r="E546" s="129"/>
    </row>
    <row r="547" spans="1:5" x14ac:dyDescent="0.3">
      <c r="A547" s="121"/>
      <c r="B547" s="121"/>
      <c r="C547" s="128"/>
      <c r="D547" s="124"/>
      <c r="E547" s="129"/>
    </row>
    <row r="548" spans="1:5" x14ac:dyDescent="0.3">
      <c r="A548" s="121"/>
      <c r="B548" s="121"/>
      <c r="C548" s="128"/>
      <c r="D548" s="124"/>
      <c r="E548" s="129"/>
    </row>
    <row r="549" spans="1:5" x14ac:dyDescent="0.3">
      <c r="A549" s="121"/>
      <c r="B549" s="121"/>
      <c r="C549" s="128"/>
      <c r="D549" s="124"/>
      <c r="E549" s="129"/>
    </row>
    <row r="550" spans="1:5" x14ac:dyDescent="0.3">
      <c r="A550" s="121"/>
      <c r="B550" s="121"/>
      <c r="C550" s="128"/>
      <c r="D550" s="124"/>
      <c r="E550" s="129"/>
    </row>
    <row r="551" spans="1:5" x14ac:dyDescent="0.3">
      <c r="A551" s="121"/>
      <c r="B551" s="121"/>
      <c r="C551" s="128"/>
      <c r="D551" s="124"/>
      <c r="E551" s="129"/>
    </row>
    <row r="552" spans="1:5" x14ac:dyDescent="0.3">
      <c r="A552" s="121"/>
      <c r="B552" s="121"/>
      <c r="C552" s="128"/>
      <c r="D552" s="124"/>
      <c r="E552" s="129"/>
    </row>
    <row r="553" spans="1:5" x14ac:dyDescent="0.3">
      <c r="A553" s="121"/>
      <c r="B553" s="121"/>
      <c r="C553" s="128"/>
      <c r="D553" s="124"/>
      <c r="E553" s="129"/>
    </row>
    <row r="554" spans="1:5" x14ac:dyDescent="0.3">
      <c r="A554" s="121"/>
      <c r="B554" s="121"/>
      <c r="C554" s="128"/>
      <c r="D554" s="124"/>
      <c r="E554" s="129"/>
    </row>
    <row r="555" spans="1:5" x14ac:dyDescent="0.3">
      <c r="A555" s="121"/>
      <c r="B555" s="121"/>
      <c r="C555" s="128"/>
      <c r="D555" s="124"/>
      <c r="E555" s="129"/>
    </row>
    <row r="556" spans="1:5" x14ac:dyDescent="0.3">
      <c r="A556" s="121"/>
      <c r="B556" s="121"/>
      <c r="C556" s="128"/>
      <c r="D556" s="124"/>
      <c r="E556" s="129"/>
    </row>
    <row r="557" spans="1:5" x14ac:dyDescent="0.3">
      <c r="A557" s="121"/>
      <c r="B557" s="121"/>
      <c r="C557" s="128"/>
      <c r="D557" s="124"/>
      <c r="E557" s="129"/>
    </row>
    <row r="558" spans="1:5" x14ac:dyDescent="0.3">
      <c r="A558" s="121"/>
      <c r="B558" s="121"/>
      <c r="C558" s="128"/>
      <c r="D558" s="124"/>
      <c r="E558" s="129"/>
    </row>
    <row r="559" spans="1:5" x14ac:dyDescent="0.3">
      <c r="A559" s="121"/>
      <c r="B559" s="121"/>
      <c r="C559" s="128"/>
      <c r="D559" s="124"/>
      <c r="E559" s="129"/>
    </row>
    <row r="560" spans="1:5" x14ac:dyDescent="0.3">
      <c r="A560" s="121"/>
      <c r="B560" s="121"/>
      <c r="C560" s="128"/>
      <c r="D560" s="124"/>
      <c r="E560" s="129"/>
    </row>
    <row r="561" spans="1:5" x14ac:dyDescent="0.3">
      <c r="A561" s="121"/>
      <c r="B561" s="121"/>
      <c r="C561" s="128"/>
      <c r="D561" s="124"/>
      <c r="E561" s="129"/>
    </row>
    <row r="562" spans="1:5" x14ac:dyDescent="0.3">
      <c r="A562" s="121"/>
      <c r="B562" s="121"/>
      <c r="C562" s="128"/>
      <c r="D562" s="124"/>
      <c r="E562" s="129"/>
    </row>
    <row r="563" spans="1:5" x14ac:dyDescent="0.3">
      <c r="A563" s="121"/>
      <c r="B563" s="121"/>
      <c r="C563" s="128"/>
      <c r="D563" s="124"/>
      <c r="E563" s="129"/>
    </row>
    <row r="564" spans="1:5" x14ac:dyDescent="0.3">
      <c r="A564" s="121"/>
      <c r="B564" s="121"/>
      <c r="C564" s="128"/>
      <c r="D564" s="124"/>
      <c r="E564" s="129"/>
    </row>
    <row r="565" spans="1:5" x14ac:dyDescent="0.3">
      <c r="A565" s="121"/>
      <c r="B565" s="121"/>
      <c r="C565" s="128"/>
      <c r="D565" s="124"/>
      <c r="E565" s="129"/>
    </row>
    <row r="566" spans="1:5" x14ac:dyDescent="0.3">
      <c r="A566" s="121"/>
      <c r="B566" s="121"/>
      <c r="C566" s="128"/>
      <c r="D566" s="124"/>
      <c r="E566" s="129"/>
    </row>
    <row r="567" spans="1:5" x14ac:dyDescent="0.3">
      <c r="A567" s="121"/>
      <c r="B567" s="121"/>
      <c r="C567" s="128"/>
      <c r="D567" s="124"/>
      <c r="E567" s="129"/>
    </row>
    <row r="568" spans="1:5" x14ac:dyDescent="0.3">
      <c r="A568" s="121"/>
      <c r="B568" s="121"/>
      <c r="C568" s="128"/>
      <c r="D568" s="124"/>
      <c r="E568" s="129"/>
    </row>
    <row r="569" spans="1:5" x14ac:dyDescent="0.3">
      <c r="A569" s="121"/>
      <c r="B569" s="121"/>
      <c r="C569" s="128"/>
      <c r="D569" s="124"/>
      <c r="E569" s="129"/>
    </row>
    <row r="570" spans="1:5" x14ac:dyDescent="0.3">
      <c r="A570" s="121"/>
      <c r="B570" s="121"/>
      <c r="C570" s="128"/>
      <c r="D570" s="124"/>
      <c r="E570" s="124"/>
    </row>
    <row r="571" spans="1:5" x14ac:dyDescent="0.3">
      <c r="A571" s="121"/>
      <c r="B571" s="121"/>
      <c r="C571" s="128"/>
      <c r="D571" s="124"/>
      <c r="E571" s="129"/>
    </row>
    <row r="572" spans="1:5" x14ac:dyDescent="0.3">
      <c r="A572" s="121"/>
      <c r="B572" s="121"/>
      <c r="C572" s="128"/>
      <c r="D572" s="124"/>
      <c r="E572" s="129"/>
    </row>
    <row r="573" spans="1:5" x14ac:dyDescent="0.3">
      <c r="A573" s="121"/>
      <c r="B573" s="121"/>
      <c r="C573" s="128"/>
      <c r="D573" s="124"/>
      <c r="E573" s="129"/>
    </row>
    <row r="574" spans="1:5" x14ac:dyDescent="0.3">
      <c r="A574" s="121"/>
      <c r="B574" s="121"/>
      <c r="C574" s="128"/>
      <c r="D574" s="124"/>
      <c r="E574" s="129"/>
    </row>
    <row r="575" spans="1:5" x14ac:dyDescent="0.3">
      <c r="A575" s="121"/>
      <c r="B575" s="121"/>
      <c r="C575" s="128"/>
      <c r="D575" s="124"/>
      <c r="E575" s="129"/>
    </row>
    <row r="576" spans="1:5" x14ac:dyDescent="0.3">
      <c r="A576" s="121"/>
      <c r="B576" s="121"/>
      <c r="C576" s="128"/>
      <c r="D576" s="124"/>
      <c r="E576" s="124"/>
    </row>
    <row r="577" spans="1:5" x14ac:dyDescent="0.3">
      <c r="A577" s="121"/>
      <c r="B577" s="121"/>
      <c r="C577" s="128"/>
      <c r="D577" s="124"/>
      <c r="E577" s="129"/>
    </row>
    <row r="578" spans="1:5" x14ac:dyDescent="0.3">
      <c r="A578" s="121"/>
      <c r="B578" s="121"/>
      <c r="C578" s="128"/>
      <c r="D578" s="124"/>
      <c r="E578" s="124"/>
    </row>
    <row r="579" spans="1:5" x14ac:dyDescent="0.3">
      <c r="A579" s="121"/>
      <c r="B579" s="121"/>
      <c r="C579" s="128"/>
      <c r="D579" s="124"/>
      <c r="E579" s="129"/>
    </row>
    <row r="580" spans="1:5" x14ac:dyDescent="0.3">
      <c r="A580" s="121"/>
      <c r="B580" s="121"/>
      <c r="C580" s="128"/>
      <c r="D580" s="124"/>
      <c r="E580" s="129"/>
    </row>
    <row r="581" spans="1:5" x14ac:dyDescent="0.3">
      <c r="A581" s="121"/>
      <c r="B581" s="121"/>
      <c r="C581" s="128"/>
      <c r="D581" s="124"/>
      <c r="E581" s="129"/>
    </row>
    <row r="582" spans="1:5" x14ac:dyDescent="0.3">
      <c r="A582" s="121"/>
      <c r="B582" s="121"/>
      <c r="C582" s="128"/>
      <c r="D582" s="124"/>
      <c r="E582" s="124"/>
    </row>
    <row r="583" spans="1:5" x14ac:dyDescent="0.3">
      <c r="A583" s="121"/>
      <c r="B583" s="121"/>
      <c r="C583" s="128"/>
      <c r="D583" s="124"/>
      <c r="E583" s="129"/>
    </row>
    <row r="584" spans="1:5" x14ac:dyDescent="0.3">
      <c r="A584" s="121"/>
      <c r="B584" s="121"/>
      <c r="C584" s="128"/>
      <c r="D584" s="124"/>
      <c r="E584" s="129"/>
    </row>
    <row r="585" spans="1:5" x14ac:dyDescent="0.3">
      <c r="A585" s="121"/>
      <c r="B585" s="121"/>
      <c r="C585" s="128"/>
      <c r="D585" s="124"/>
      <c r="E585" s="124"/>
    </row>
    <row r="586" spans="1:5" x14ac:dyDescent="0.3">
      <c r="A586" s="121"/>
      <c r="B586" s="121"/>
      <c r="C586" s="128"/>
      <c r="D586" s="124"/>
      <c r="E586" s="129"/>
    </row>
    <row r="587" spans="1:5" x14ac:dyDescent="0.3">
      <c r="A587" s="121"/>
      <c r="B587" s="121"/>
      <c r="C587" s="128"/>
      <c r="D587" s="124"/>
      <c r="E587" s="129"/>
    </row>
    <row r="588" spans="1:5" x14ac:dyDescent="0.3">
      <c r="A588" s="121"/>
      <c r="B588" s="121"/>
      <c r="C588" s="128"/>
      <c r="D588" s="124"/>
      <c r="E588" s="129"/>
    </row>
    <row r="589" spans="1:5" x14ac:dyDescent="0.3">
      <c r="A589" s="121"/>
      <c r="B589" s="121"/>
      <c r="C589" s="128"/>
      <c r="D589" s="124"/>
      <c r="E589" s="129"/>
    </row>
    <row r="590" spans="1:5" x14ac:dyDescent="0.3">
      <c r="A590" s="121"/>
      <c r="B590" s="121"/>
      <c r="C590" s="128"/>
      <c r="D590" s="124"/>
      <c r="E590" s="129"/>
    </row>
    <row r="591" spans="1:5" x14ac:dyDescent="0.3">
      <c r="A591" s="121"/>
      <c r="B591" s="121"/>
      <c r="C591" s="128"/>
      <c r="D591" s="124"/>
      <c r="E591" s="129"/>
    </row>
    <row r="592" spans="1:5" x14ac:dyDescent="0.3">
      <c r="A592" s="121"/>
      <c r="B592" s="121"/>
      <c r="C592" s="128"/>
      <c r="D592" s="124"/>
      <c r="E592" s="129"/>
    </row>
    <row r="593" spans="1:5" x14ac:dyDescent="0.3">
      <c r="A593" s="121"/>
      <c r="B593" s="121"/>
      <c r="C593" s="128"/>
      <c r="D593" s="124"/>
      <c r="E593" s="124"/>
    </row>
    <row r="594" spans="1:5" x14ac:dyDescent="0.3">
      <c r="A594" s="121"/>
      <c r="B594" s="121"/>
      <c r="C594" s="128"/>
      <c r="D594" s="124"/>
      <c r="E594" s="129"/>
    </row>
    <row r="595" spans="1:5" x14ac:dyDescent="0.3">
      <c r="A595" s="121"/>
      <c r="B595" s="121"/>
      <c r="C595" s="128"/>
      <c r="D595" s="124"/>
      <c r="E595" s="129"/>
    </row>
    <row r="596" spans="1:5" x14ac:dyDescent="0.3">
      <c r="A596" s="121"/>
      <c r="B596" s="121"/>
      <c r="C596" s="128"/>
      <c r="D596" s="124"/>
      <c r="E596" s="129"/>
    </row>
    <row r="597" spans="1:5" x14ac:dyDescent="0.3">
      <c r="A597" s="121"/>
      <c r="B597" s="121"/>
      <c r="C597" s="128"/>
      <c r="D597" s="124"/>
      <c r="E597" s="129"/>
    </row>
    <row r="598" spans="1:5" x14ac:dyDescent="0.3">
      <c r="A598" s="121"/>
      <c r="B598" s="121"/>
      <c r="C598" s="128"/>
      <c r="D598" s="124"/>
      <c r="E598" s="124"/>
    </row>
    <row r="599" spans="1:5" x14ac:dyDescent="0.3">
      <c r="A599" s="121"/>
      <c r="B599" s="121"/>
      <c r="C599" s="128"/>
      <c r="D599" s="124"/>
      <c r="E599" s="129"/>
    </row>
    <row r="600" spans="1:5" x14ac:dyDescent="0.3">
      <c r="A600" s="121"/>
      <c r="B600" s="121"/>
      <c r="C600" s="128"/>
      <c r="D600" s="124"/>
      <c r="E600" s="129"/>
    </row>
    <row r="601" spans="1:5" x14ac:dyDescent="0.3">
      <c r="A601" s="121"/>
      <c r="B601" s="121"/>
      <c r="C601" s="128"/>
      <c r="D601" s="124"/>
      <c r="E601" s="129"/>
    </row>
    <row r="602" spans="1:5" x14ac:dyDescent="0.3">
      <c r="A602" s="121"/>
      <c r="B602" s="121"/>
      <c r="C602" s="128"/>
      <c r="D602" s="124"/>
      <c r="E602" s="129"/>
    </row>
    <row r="603" spans="1:5" x14ac:dyDescent="0.3">
      <c r="A603" s="121"/>
      <c r="B603" s="121"/>
      <c r="C603" s="128"/>
      <c r="D603" s="124"/>
      <c r="E603" s="129"/>
    </row>
    <row r="604" spans="1:5" x14ac:dyDescent="0.3">
      <c r="A604" s="121"/>
      <c r="B604" s="121"/>
      <c r="C604" s="128"/>
      <c r="D604" s="124"/>
      <c r="E604" s="129"/>
    </row>
    <row r="605" spans="1:5" x14ac:dyDescent="0.3">
      <c r="A605" s="121"/>
      <c r="B605" s="121"/>
      <c r="C605" s="128"/>
      <c r="D605" s="124"/>
      <c r="E605" s="129"/>
    </row>
    <row r="606" spans="1:5" x14ac:dyDescent="0.3">
      <c r="A606" s="121"/>
      <c r="B606" s="121"/>
      <c r="C606" s="128"/>
      <c r="D606" s="124"/>
      <c r="E606" s="124"/>
    </row>
    <row r="607" spans="1:5" x14ac:dyDescent="0.3">
      <c r="A607" s="121"/>
      <c r="B607" s="121"/>
      <c r="C607" s="128"/>
      <c r="D607" s="124"/>
      <c r="E607" s="124"/>
    </row>
    <row r="608" spans="1:5" x14ac:dyDescent="0.3">
      <c r="A608" s="121"/>
      <c r="B608" s="121"/>
      <c r="C608" s="128"/>
      <c r="D608" s="124"/>
      <c r="E608" s="129"/>
    </row>
    <row r="609" spans="1:5" x14ac:dyDescent="0.3">
      <c r="A609" s="121"/>
      <c r="B609" s="121"/>
      <c r="C609" s="128"/>
      <c r="D609" s="124"/>
      <c r="E609" s="129"/>
    </row>
    <row r="610" spans="1:5" x14ac:dyDescent="0.3">
      <c r="A610" s="121"/>
      <c r="B610" s="121"/>
      <c r="C610" s="128"/>
      <c r="D610" s="124"/>
      <c r="E610" s="129"/>
    </row>
    <row r="611" spans="1:5" x14ac:dyDescent="0.3">
      <c r="A611" s="121"/>
      <c r="B611" s="121"/>
      <c r="C611" s="128"/>
      <c r="D611" s="124"/>
      <c r="E611" s="129"/>
    </row>
    <row r="612" spans="1:5" x14ac:dyDescent="0.3">
      <c r="A612" s="121"/>
      <c r="B612" s="121"/>
      <c r="C612" s="128"/>
      <c r="D612" s="124"/>
      <c r="E612" s="129"/>
    </row>
    <row r="613" spans="1:5" x14ac:dyDescent="0.3">
      <c r="A613" s="121"/>
      <c r="B613" s="121"/>
      <c r="C613" s="128"/>
      <c r="D613" s="124"/>
      <c r="E613" s="129"/>
    </row>
    <row r="614" spans="1:5" x14ac:dyDescent="0.3">
      <c r="A614" s="121"/>
      <c r="B614" s="121"/>
      <c r="C614" s="128"/>
      <c r="D614" s="124"/>
      <c r="E614" s="129"/>
    </row>
    <row r="615" spans="1:5" x14ac:dyDescent="0.3">
      <c r="A615" s="121"/>
      <c r="B615" s="121"/>
      <c r="C615" s="128"/>
      <c r="D615" s="124"/>
      <c r="E615" s="129"/>
    </row>
    <row r="616" spans="1:5" x14ac:dyDescent="0.3">
      <c r="A616" s="121"/>
      <c r="B616" s="121"/>
      <c r="C616" s="128"/>
      <c r="D616" s="124"/>
      <c r="E616" s="129"/>
    </row>
    <row r="617" spans="1:5" x14ac:dyDescent="0.3">
      <c r="A617" s="121"/>
      <c r="B617" s="121"/>
      <c r="C617" s="128"/>
      <c r="D617" s="124"/>
      <c r="E617" s="129"/>
    </row>
    <row r="618" spans="1:5" x14ac:dyDescent="0.3">
      <c r="A618" s="121"/>
      <c r="B618" s="121"/>
      <c r="C618" s="128"/>
      <c r="D618" s="124"/>
      <c r="E618" s="129"/>
    </row>
    <row r="619" spans="1:5" x14ac:dyDescent="0.3">
      <c r="A619" s="121"/>
      <c r="B619" s="121"/>
      <c r="C619" s="128"/>
      <c r="D619" s="124"/>
      <c r="E619" s="129"/>
    </row>
    <row r="620" spans="1:5" x14ac:dyDescent="0.3">
      <c r="A620" s="121"/>
      <c r="B620" s="121"/>
      <c r="C620" s="128"/>
      <c r="D620" s="124"/>
      <c r="E620" s="129"/>
    </row>
    <row r="621" spans="1:5" x14ac:dyDescent="0.3">
      <c r="A621" s="121"/>
      <c r="B621" s="121"/>
      <c r="C621" s="128"/>
      <c r="D621" s="124"/>
      <c r="E621" s="129"/>
    </row>
    <row r="622" spans="1:5" x14ac:dyDescent="0.3">
      <c r="A622" s="121"/>
      <c r="B622" s="121"/>
      <c r="C622" s="128"/>
      <c r="D622" s="124"/>
      <c r="E622" s="129"/>
    </row>
    <row r="623" spans="1:5" x14ac:dyDescent="0.3">
      <c r="A623" s="121"/>
      <c r="B623" s="121"/>
      <c r="C623" s="128"/>
      <c r="D623" s="124"/>
      <c r="E623" s="129"/>
    </row>
    <row r="624" spans="1:5" x14ac:dyDescent="0.3">
      <c r="A624" s="121"/>
      <c r="B624" s="121"/>
      <c r="C624" s="128"/>
      <c r="D624" s="124"/>
      <c r="E624" s="129"/>
    </row>
    <row r="625" spans="1:5" x14ac:dyDescent="0.3">
      <c r="A625" s="121"/>
      <c r="B625" s="121"/>
      <c r="C625" s="128"/>
      <c r="D625" s="124"/>
      <c r="E625" s="129"/>
    </row>
    <row r="626" spans="1:5" x14ac:dyDescent="0.3">
      <c r="A626" s="121"/>
      <c r="B626" s="121"/>
      <c r="C626" s="128"/>
      <c r="D626" s="124"/>
      <c r="E626" s="129"/>
    </row>
    <row r="627" spans="1:5" x14ac:dyDescent="0.3">
      <c r="A627" s="121"/>
      <c r="B627" s="121"/>
      <c r="C627" s="128"/>
      <c r="D627" s="124"/>
      <c r="E627" s="129"/>
    </row>
    <row r="628" spans="1:5" x14ac:dyDescent="0.3">
      <c r="A628" s="121"/>
      <c r="B628" s="121"/>
      <c r="C628" s="128"/>
      <c r="D628" s="124"/>
      <c r="E628" s="129"/>
    </row>
    <row r="629" spans="1:5" x14ac:dyDescent="0.3">
      <c r="A629" s="121"/>
      <c r="B629" s="121"/>
      <c r="C629" s="128"/>
      <c r="D629" s="124"/>
      <c r="E629" s="129"/>
    </row>
    <row r="630" spans="1:5" x14ac:dyDescent="0.3">
      <c r="A630" s="121"/>
      <c r="B630" s="121"/>
      <c r="C630" s="128"/>
      <c r="D630" s="124"/>
      <c r="E630" s="129"/>
    </row>
    <row r="631" spans="1:5" x14ac:dyDescent="0.3">
      <c r="A631" s="121"/>
      <c r="B631" s="121"/>
      <c r="C631" s="128"/>
      <c r="D631" s="124"/>
      <c r="E631" s="129"/>
    </row>
    <row r="632" spans="1:5" x14ac:dyDescent="0.3">
      <c r="A632" s="121"/>
      <c r="B632" s="121"/>
      <c r="C632" s="128"/>
      <c r="D632" s="124"/>
      <c r="E632" s="129"/>
    </row>
    <row r="633" spans="1:5" x14ac:dyDescent="0.3">
      <c r="A633" s="121"/>
      <c r="B633" s="121"/>
      <c r="C633" s="128"/>
      <c r="D633" s="124"/>
      <c r="E633" s="129"/>
    </row>
    <row r="634" spans="1:5" x14ac:dyDescent="0.3">
      <c r="A634" s="121"/>
      <c r="B634" s="121"/>
      <c r="C634" s="128"/>
      <c r="D634" s="124"/>
      <c r="E634" s="129"/>
    </row>
    <row r="635" spans="1:5" x14ac:dyDescent="0.3">
      <c r="A635" s="121"/>
      <c r="B635" s="121"/>
      <c r="C635" s="128"/>
      <c r="D635" s="124"/>
      <c r="E635" s="129"/>
    </row>
    <row r="636" spans="1:5" x14ac:dyDescent="0.3">
      <c r="A636" s="121"/>
      <c r="B636" s="121"/>
      <c r="C636" s="128"/>
      <c r="D636" s="124"/>
      <c r="E636" s="129"/>
    </row>
    <row r="637" spans="1:5" x14ac:dyDescent="0.3">
      <c r="A637" s="121"/>
      <c r="B637" s="121"/>
      <c r="C637" s="128"/>
      <c r="D637" s="124"/>
      <c r="E637" s="129"/>
    </row>
    <row r="638" spans="1:5" x14ac:dyDescent="0.3">
      <c r="A638" s="121"/>
      <c r="B638" s="121"/>
      <c r="C638" s="128"/>
      <c r="D638" s="124"/>
      <c r="E638" s="129"/>
    </row>
    <row r="639" spans="1:5" x14ac:dyDescent="0.3">
      <c r="A639" s="121"/>
      <c r="B639" s="121"/>
      <c r="C639" s="128"/>
      <c r="D639" s="124"/>
      <c r="E639" s="129"/>
    </row>
    <row r="640" spans="1:5" x14ac:dyDescent="0.3">
      <c r="A640" s="121"/>
      <c r="B640" s="121"/>
      <c r="C640" s="128"/>
      <c r="D640" s="124"/>
      <c r="E640" s="129"/>
    </row>
    <row r="641" spans="1:5" x14ac:dyDescent="0.3">
      <c r="A641" s="121"/>
      <c r="B641" s="121"/>
      <c r="C641" s="128"/>
      <c r="D641" s="124"/>
      <c r="E641" s="129"/>
    </row>
    <row r="642" spans="1:5" x14ac:dyDescent="0.3">
      <c r="A642" s="121"/>
      <c r="B642" s="121"/>
      <c r="C642" s="128"/>
      <c r="D642" s="124"/>
      <c r="E642" s="129"/>
    </row>
    <row r="643" spans="1:5" x14ac:dyDescent="0.3">
      <c r="A643" s="121"/>
      <c r="B643" s="121"/>
      <c r="C643" s="128"/>
      <c r="D643" s="124"/>
      <c r="E643" s="129"/>
    </row>
    <row r="644" spans="1:5" x14ac:dyDescent="0.3">
      <c r="A644" s="121"/>
      <c r="B644" s="121"/>
      <c r="C644" s="128"/>
      <c r="D644" s="124"/>
      <c r="E644" s="129"/>
    </row>
    <row r="645" spans="1:5" x14ac:dyDescent="0.3">
      <c r="A645" s="121"/>
      <c r="B645" s="121"/>
      <c r="C645" s="128"/>
      <c r="D645" s="124"/>
      <c r="E645" s="129"/>
    </row>
    <row r="646" spans="1:5" x14ac:dyDescent="0.3">
      <c r="A646" s="121"/>
      <c r="B646" s="121"/>
      <c r="C646" s="128"/>
      <c r="D646" s="124"/>
      <c r="E646" s="124"/>
    </row>
    <row r="647" spans="1:5" x14ac:dyDescent="0.3">
      <c r="A647" s="121"/>
      <c r="B647" s="121"/>
      <c r="C647" s="128"/>
      <c r="D647" s="124"/>
      <c r="E647" s="129"/>
    </row>
    <row r="648" spans="1:5" x14ac:dyDescent="0.3">
      <c r="A648" s="121"/>
      <c r="B648" s="121"/>
      <c r="C648" s="128"/>
      <c r="D648" s="124"/>
      <c r="E648" s="129"/>
    </row>
    <row r="649" spans="1:5" x14ac:dyDescent="0.3">
      <c r="A649" s="121"/>
      <c r="B649" s="121"/>
      <c r="C649" s="128"/>
      <c r="D649" s="124"/>
      <c r="E649" s="129"/>
    </row>
    <row r="650" spans="1:5" x14ac:dyDescent="0.3">
      <c r="A650" s="121"/>
      <c r="B650" s="121"/>
      <c r="C650" s="128"/>
      <c r="D650" s="124"/>
      <c r="E650" s="129"/>
    </row>
    <row r="651" spans="1:5" x14ac:dyDescent="0.3">
      <c r="A651" s="121"/>
      <c r="B651" s="121"/>
      <c r="C651" s="128"/>
      <c r="D651" s="124"/>
      <c r="E651" s="129"/>
    </row>
    <row r="652" spans="1:5" x14ac:dyDescent="0.3">
      <c r="A652" s="121"/>
      <c r="B652" s="121"/>
      <c r="C652" s="128"/>
      <c r="D652" s="124"/>
      <c r="E652" s="129"/>
    </row>
    <row r="653" spans="1:5" x14ac:dyDescent="0.3">
      <c r="A653" s="121"/>
      <c r="B653" s="121"/>
      <c r="C653" s="128"/>
      <c r="D653" s="124"/>
      <c r="E653" s="129"/>
    </row>
    <row r="654" spans="1:5" x14ac:dyDescent="0.3">
      <c r="A654" s="121"/>
      <c r="B654" s="121"/>
      <c r="C654" s="128"/>
      <c r="D654" s="124"/>
      <c r="E654" s="129"/>
    </row>
    <row r="655" spans="1:5" x14ac:dyDescent="0.3">
      <c r="A655" s="121"/>
      <c r="B655" s="121"/>
      <c r="C655" s="128"/>
      <c r="D655" s="124"/>
      <c r="E655" s="129"/>
    </row>
    <row r="656" spans="1:5" x14ac:dyDescent="0.3">
      <c r="A656" s="121"/>
      <c r="B656" s="121"/>
      <c r="C656" s="128"/>
      <c r="D656" s="124"/>
      <c r="E656" s="129"/>
    </row>
    <row r="657" spans="1:5" x14ac:dyDescent="0.3">
      <c r="A657" s="121"/>
      <c r="B657" s="121"/>
      <c r="C657" s="128"/>
      <c r="D657" s="124"/>
      <c r="E657" s="129"/>
    </row>
    <row r="658" spans="1:5" x14ac:dyDescent="0.3">
      <c r="A658" s="121"/>
      <c r="B658" s="121"/>
      <c r="C658" s="128"/>
      <c r="D658" s="124"/>
      <c r="E658" s="129"/>
    </row>
    <row r="659" spans="1:5" x14ac:dyDescent="0.3">
      <c r="A659" s="121"/>
      <c r="B659" s="121"/>
      <c r="C659" s="128"/>
      <c r="D659" s="124"/>
      <c r="E659" s="129"/>
    </row>
    <row r="660" spans="1:5" x14ac:dyDescent="0.3">
      <c r="A660" s="121"/>
      <c r="B660" s="121"/>
      <c r="C660" s="128"/>
      <c r="D660" s="124"/>
      <c r="E660" s="129"/>
    </row>
    <row r="661" spans="1:5" x14ac:dyDescent="0.3">
      <c r="A661" s="121"/>
      <c r="B661" s="121"/>
      <c r="C661" s="128"/>
      <c r="D661" s="124"/>
      <c r="E661" s="129"/>
    </row>
    <row r="662" spans="1:5" x14ac:dyDescent="0.3">
      <c r="A662" s="121"/>
      <c r="B662" s="121"/>
      <c r="C662" s="128"/>
      <c r="D662" s="124"/>
      <c r="E662" s="129"/>
    </row>
    <row r="663" spans="1:5" x14ac:dyDescent="0.3">
      <c r="A663" s="121"/>
      <c r="B663" s="121"/>
      <c r="C663" s="128"/>
      <c r="D663" s="124"/>
      <c r="E663" s="129"/>
    </row>
    <row r="664" spans="1:5" x14ac:dyDescent="0.3">
      <c r="A664" s="121"/>
      <c r="B664" s="121"/>
      <c r="C664" s="128"/>
      <c r="D664" s="124"/>
      <c r="E664" s="129"/>
    </row>
    <row r="665" spans="1:5" x14ac:dyDescent="0.3">
      <c r="A665" s="121"/>
      <c r="B665" s="121"/>
      <c r="C665" s="128"/>
      <c r="D665" s="124"/>
      <c r="E665" s="129"/>
    </row>
    <row r="666" spans="1:5" x14ac:dyDescent="0.3">
      <c r="A666" s="121"/>
      <c r="B666" s="121"/>
      <c r="C666" s="128"/>
      <c r="D666" s="124"/>
      <c r="E666" s="129"/>
    </row>
    <row r="667" spans="1:5" x14ac:dyDescent="0.3">
      <c r="A667" s="121"/>
      <c r="B667" s="121"/>
      <c r="C667" s="128"/>
      <c r="D667" s="124"/>
      <c r="E667" s="129"/>
    </row>
    <row r="668" spans="1:5" x14ac:dyDescent="0.3">
      <c r="A668" s="121"/>
      <c r="B668" s="121"/>
      <c r="C668" s="128"/>
      <c r="D668" s="124"/>
      <c r="E668" s="129"/>
    </row>
    <row r="669" spans="1:5" x14ac:dyDescent="0.3">
      <c r="A669" s="121"/>
      <c r="B669" s="121"/>
      <c r="C669" s="128"/>
      <c r="D669" s="124"/>
      <c r="E669" s="129"/>
    </row>
    <row r="670" spans="1:5" x14ac:dyDescent="0.3">
      <c r="A670" s="121"/>
      <c r="B670" s="121"/>
      <c r="C670" s="128"/>
      <c r="D670" s="124"/>
      <c r="E670" s="129"/>
    </row>
    <row r="671" spans="1:5" x14ac:dyDescent="0.3">
      <c r="A671" s="121"/>
      <c r="B671" s="121"/>
      <c r="C671" s="128"/>
      <c r="D671" s="124"/>
      <c r="E671" s="129"/>
    </row>
    <row r="672" spans="1:5" x14ac:dyDescent="0.3">
      <c r="A672" s="121"/>
      <c r="B672" s="121"/>
      <c r="C672" s="128"/>
      <c r="D672" s="124"/>
      <c r="E672" s="129"/>
    </row>
    <row r="673" spans="1:5" x14ac:dyDescent="0.3">
      <c r="A673" s="121"/>
      <c r="B673" s="121"/>
      <c r="C673" s="128"/>
      <c r="D673" s="124"/>
      <c r="E673" s="129"/>
    </row>
    <row r="674" spans="1:5" x14ac:dyDescent="0.3">
      <c r="A674" s="121"/>
      <c r="B674" s="121"/>
      <c r="C674" s="128"/>
      <c r="D674" s="124"/>
      <c r="E674" s="129"/>
    </row>
    <row r="675" spans="1:5" x14ac:dyDescent="0.3">
      <c r="A675" s="121"/>
      <c r="B675" s="121"/>
      <c r="C675" s="128"/>
      <c r="D675" s="124"/>
      <c r="E675" s="129"/>
    </row>
    <row r="676" spans="1:5" x14ac:dyDescent="0.3">
      <c r="A676" s="121"/>
      <c r="B676" s="121"/>
      <c r="C676" s="128"/>
      <c r="D676" s="124"/>
      <c r="E676" s="129"/>
    </row>
    <row r="677" spans="1:5" x14ac:dyDescent="0.3">
      <c r="A677" s="121"/>
      <c r="B677" s="121"/>
      <c r="C677" s="128"/>
      <c r="D677" s="124"/>
      <c r="E677" s="129"/>
    </row>
    <row r="678" spans="1:5" x14ac:dyDescent="0.3">
      <c r="A678" s="121"/>
      <c r="B678" s="121"/>
      <c r="C678" s="128"/>
      <c r="D678" s="124"/>
      <c r="E678" s="129"/>
    </row>
    <row r="679" spans="1:5" x14ac:dyDescent="0.3">
      <c r="A679" s="121"/>
      <c r="B679" s="121"/>
      <c r="C679" s="128"/>
      <c r="D679" s="124"/>
      <c r="E679" s="129"/>
    </row>
    <row r="680" spans="1:5" x14ac:dyDescent="0.3">
      <c r="A680" s="121"/>
      <c r="B680" s="121"/>
      <c r="C680" s="128"/>
      <c r="D680" s="124"/>
      <c r="E680" s="129"/>
    </row>
    <row r="681" spans="1:5" x14ac:dyDescent="0.3">
      <c r="A681" s="121"/>
      <c r="B681" s="121"/>
      <c r="C681" s="128"/>
      <c r="D681" s="124"/>
      <c r="E681" s="129"/>
    </row>
    <row r="682" spans="1:5" x14ac:dyDescent="0.3">
      <c r="A682" s="121"/>
      <c r="B682" s="121"/>
      <c r="C682" s="128"/>
      <c r="D682" s="124"/>
      <c r="E682" s="129"/>
    </row>
    <row r="683" spans="1:5" x14ac:dyDescent="0.3">
      <c r="A683" s="121"/>
      <c r="B683" s="121"/>
      <c r="C683" s="128"/>
      <c r="D683" s="124"/>
      <c r="E683" s="129"/>
    </row>
    <row r="684" spans="1:5" x14ac:dyDescent="0.3">
      <c r="A684" s="121"/>
      <c r="B684" s="121"/>
      <c r="C684" s="128"/>
      <c r="D684" s="124"/>
      <c r="E684" s="129"/>
    </row>
    <row r="685" spans="1:5" x14ac:dyDescent="0.3">
      <c r="A685" s="121"/>
      <c r="B685" s="121"/>
      <c r="C685" s="128"/>
      <c r="D685" s="124"/>
      <c r="E685" s="129"/>
    </row>
    <row r="686" spans="1:5" x14ac:dyDescent="0.3">
      <c r="A686" s="121"/>
      <c r="B686" s="121"/>
      <c r="C686" s="128"/>
      <c r="D686" s="124"/>
      <c r="E686" s="129"/>
    </row>
    <row r="687" spans="1:5" x14ac:dyDescent="0.3">
      <c r="A687" s="121"/>
      <c r="B687" s="121"/>
      <c r="C687" s="128"/>
      <c r="D687" s="124"/>
      <c r="E687" s="129"/>
    </row>
    <row r="688" spans="1:5" x14ac:dyDescent="0.3">
      <c r="A688" s="121"/>
      <c r="B688" s="121"/>
      <c r="C688" s="128"/>
      <c r="D688" s="124"/>
      <c r="E688" s="129"/>
    </row>
    <row r="689" spans="1:5" x14ac:dyDescent="0.3">
      <c r="A689" s="121"/>
      <c r="B689" s="121"/>
      <c r="C689" s="128"/>
      <c r="D689" s="124"/>
      <c r="E689" s="129"/>
    </row>
    <row r="690" spans="1:5" x14ac:dyDescent="0.3">
      <c r="A690" s="121"/>
      <c r="B690" s="121"/>
      <c r="C690" s="128"/>
      <c r="D690" s="124"/>
      <c r="E690" s="129"/>
    </row>
    <row r="691" spans="1:5" x14ac:dyDescent="0.3">
      <c r="A691" s="121"/>
      <c r="B691" s="121"/>
      <c r="C691" s="128"/>
      <c r="D691" s="124"/>
      <c r="E691" s="129"/>
    </row>
    <row r="692" spans="1:5" x14ac:dyDescent="0.3">
      <c r="A692" s="121"/>
      <c r="B692" s="121"/>
      <c r="C692" s="128"/>
      <c r="D692" s="124"/>
      <c r="E692" s="129"/>
    </row>
    <row r="693" spans="1:5" x14ac:dyDescent="0.3">
      <c r="A693" s="121"/>
      <c r="B693" s="121"/>
      <c r="C693" s="128"/>
      <c r="D693" s="124"/>
      <c r="E693" s="129"/>
    </row>
    <row r="694" spans="1:5" x14ac:dyDescent="0.3">
      <c r="A694" s="121"/>
      <c r="B694" s="121"/>
      <c r="C694" s="128"/>
      <c r="D694" s="124"/>
      <c r="E694" s="129"/>
    </row>
    <row r="695" spans="1:5" x14ac:dyDescent="0.3">
      <c r="A695" s="121"/>
      <c r="B695" s="121"/>
      <c r="C695" s="128"/>
      <c r="D695" s="124"/>
      <c r="E695" s="129"/>
    </row>
    <row r="696" spans="1:5" x14ac:dyDescent="0.3">
      <c r="A696" s="121"/>
      <c r="B696" s="121"/>
      <c r="C696" s="128"/>
      <c r="D696" s="124"/>
      <c r="E696" s="129"/>
    </row>
    <row r="697" spans="1:5" x14ac:dyDescent="0.3">
      <c r="A697" s="121"/>
      <c r="B697" s="121"/>
      <c r="C697" s="128"/>
      <c r="D697" s="124"/>
      <c r="E697" s="129"/>
    </row>
    <row r="698" spans="1:5" x14ac:dyDescent="0.3">
      <c r="A698" s="121"/>
      <c r="B698" s="121"/>
      <c r="C698" s="128"/>
      <c r="D698" s="124"/>
      <c r="E698" s="129"/>
    </row>
    <row r="699" spans="1:5" x14ac:dyDescent="0.3">
      <c r="A699" s="121"/>
      <c r="B699" s="121"/>
      <c r="C699" s="128"/>
      <c r="D699" s="124"/>
      <c r="E699" s="129"/>
    </row>
    <row r="700" spans="1:5" x14ac:dyDescent="0.3">
      <c r="A700" s="121"/>
      <c r="B700" s="121"/>
      <c r="C700" s="128"/>
      <c r="D700" s="124"/>
      <c r="E700" s="129"/>
    </row>
    <row r="701" spans="1:5" x14ac:dyDescent="0.3">
      <c r="A701" s="121"/>
      <c r="B701" s="121"/>
      <c r="C701" s="128"/>
      <c r="D701" s="124"/>
      <c r="E701" s="129"/>
    </row>
    <row r="702" spans="1:5" x14ac:dyDescent="0.3">
      <c r="A702" s="121"/>
      <c r="B702" s="121"/>
      <c r="C702" s="128"/>
      <c r="D702" s="124"/>
      <c r="E702" s="129"/>
    </row>
    <row r="703" spans="1:5" x14ac:dyDescent="0.3">
      <c r="A703" s="121"/>
      <c r="B703" s="121"/>
      <c r="C703" s="128"/>
      <c r="D703" s="124"/>
      <c r="E703" s="129"/>
    </row>
    <row r="704" spans="1:5" x14ac:dyDescent="0.3">
      <c r="A704" s="121"/>
      <c r="B704" s="121"/>
      <c r="C704" s="128"/>
      <c r="D704" s="124"/>
      <c r="E704" s="129"/>
    </row>
    <row r="705" spans="1:5" x14ac:dyDescent="0.3">
      <c r="A705" s="121"/>
      <c r="B705" s="121"/>
      <c r="C705" s="128"/>
      <c r="D705" s="124"/>
      <c r="E705" s="129"/>
    </row>
    <row r="706" spans="1:5" x14ac:dyDescent="0.3">
      <c r="A706" s="121"/>
      <c r="B706" s="121"/>
      <c r="C706" s="128"/>
      <c r="D706" s="124"/>
      <c r="E706" s="129"/>
    </row>
    <row r="707" spans="1:5" x14ac:dyDescent="0.3">
      <c r="A707" s="121"/>
      <c r="B707" s="121"/>
      <c r="C707" s="128"/>
      <c r="D707" s="124"/>
      <c r="E707" s="129"/>
    </row>
    <row r="708" spans="1:5" x14ac:dyDescent="0.3">
      <c r="A708" s="121"/>
      <c r="B708" s="121"/>
      <c r="C708" s="128"/>
      <c r="D708" s="124"/>
      <c r="E708" s="129"/>
    </row>
    <row r="709" spans="1:5" x14ac:dyDescent="0.3">
      <c r="A709" s="121"/>
      <c r="B709" s="121"/>
      <c r="C709" s="128"/>
      <c r="D709" s="124"/>
      <c r="E709" s="124"/>
    </row>
    <row r="710" spans="1:5" x14ac:dyDescent="0.3">
      <c r="A710" s="121"/>
      <c r="B710" s="121"/>
      <c r="C710" s="128"/>
      <c r="D710" s="124"/>
      <c r="E710" s="129"/>
    </row>
    <row r="711" spans="1:5" x14ac:dyDescent="0.3">
      <c r="A711" s="121"/>
      <c r="B711" s="121"/>
      <c r="C711" s="128"/>
      <c r="D711" s="124"/>
      <c r="E711" s="129"/>
    </row>
    <row r="712" spans="1:5" x14ac:dyDescent="0.3">
      <c r="A712" s="121"/>
      <c r="B712" s="121"/>
      <c r="C712" s="128"/>
      <c r="D712" s="124"/>
      <c r="E712" s="129"/>
    </row>
    <row r="713" spans="1:5" x14ac:dyDescent="0.3">
      <c r="A713" s="121"/>
      <c r="B713" s="121"/>
      <c r="C713" s="128"/>
      <c r="D713" s="124"/>
      <c r="E713" s="129"/>
    </row>
    <row r="714" spans="1:5" x14ac:dyDescent="0.3">
      <c r="A714" s="121"/>
      <c r="B714" s="121"/>
      <c r="C714" s="128"/>
      <c r="D714" s="124"/>
      <c r="E714" s="129"/>
    </row>
    <row r="715" spans="1:5" x14ac:dyDescent="0.3">
      <c r="A715" s="121"/>
      <c r="B715" s="121"/>
      <c r="C715" s="128"/>
      <c r="D715" s="124"/>
      <c r="E715" s="129"/>
    </row>
    <row r="716" spans="1:5" x14ac:dyDescent="0.3">
      <c r="A716" s="121"/>
      <c r="B716" s="121"/>
      <c r="C716" s="128"/>
      <c r="D716" s="124"/>
      <c r="E716" s="124"/>
    </row>
    <row r="717" spans="1:5" x14ac:dyDescent="0.3">
      <c r="A717" s="121"/>
      <c r="B717" s="121"/>
      <c r="C717" s="128"/>
      <c r="D717" s="124"/>
      <c r="E717" s="129"/>
    </row>
    <row r="718" spans="1:5" x14ac:dyDescent="0.3">
      <c r="A718" s="121"/>
      <c r="B718" s="121"/>
      <c r="C718" s="128"/>
      <c r="D718" s="124"/>
      <c r="E718" s="129"/>
    </row>
    <row r="719" spans="1:5" x14ac:dyDescent="0.3">
      <c r="A719" s="121"/>
      <c r="B719" s="121"/>
      <c r="C719" s="128"/>
      <c r="D719" s="124"/>
      <c r="E719" s="129"/>
    </row>
    <row r="720" spans="1:5" x14ac:dyDescent="0.3">
      <c r="A720" s="121"/>
      <c r="B720" s="121"/>
      <c r="C720" s="128"/>
      <c r="D720" s="124"/>
      <c r="E720" s="129"/>
    </row>
    <row r="721" spans="1:5" x14ac:dyDescent="0.3">
      <c r="A721" s="121"/>
      <c r="B721" s="121"/>
      <c r="C721" s="128"/>
      <c r="D721" s="124"/>
      <c r="E721" s="129"/>
    </row>
    <row r="722" spans="1:5" x14ac:dyDescent="0.3">
      <c r="A722" s="121"/>
      <c r="B722" s="121"/>
      <c r="C722" s="128"/>
      <c r="D722" s="124"/>
      <c r="E722" s="129"/>
    </row>
    <row r="723" spans="1:5" x14ac:dyDescent="0.3">
      <c r="A723" s="121"/>
      <c r="B723" s="121"/>
      <c r="C723" s="128"/>
      <c r="D723" s="124"/>
      <c r="E723" s="129"/>
    </row>
    <row r="724" spans="1:5" x14ac:dyDescent="0.3">
      <c r="A724" s="121"/>
      <c r="B724" s="121"/>
      <c r="C724" s="128"/>
      <c r="D724" s="124"/>
      <c r="E724" s="129"/>
    </row>
    <row r="725" spans="1:5" x14ac:dyDescent="0.3">
      <c r="A725" s="121"/>
      <c r="B725" s="121"/>
      <c r="C725" s="128"/>
      <c r="D725" s="124"/>
      <c r="E725" s="129"/>
    </row>
    <row r="726" spans="1:5" x14ac:dyDescent="0.3">
      <c r="A726" s="121"/>
      <c r="B726" s="121"/>
      <c r="C726" s="128"/>
      <c r="D726" s="124"/>
      <c r="E726" s="129"/>
    </row>
    <row r="727" spans="1:5" x14ac:dyDescent="0.3">
      <c r="A727" s="121"/>
      <c r="B727" s="121"/>
      <c r="C727" s="128"/>
      <c r="D727" s="124"/>
      <c r="E727" s="129"/>
    </row>
    <row r="728" spans="1:5" x14ac:dyDescent="0.3">
      <c r="A728" s="121"/>
      <c r="B728" s="121"/>
      <c r="C728" s="128"/>
      <c r="D728" s="124"/>
      <c r="E728" s="129"/>
    </row>
    <row r="729" spans="1:5" x14ac:dyDescent="0.3">
      <c r="A729" s="121"/>
      <c r="B729" s="121"/>
      <c r="C729" s="128"/>
      <c r="D729" s="124"/>
      <c r="E729" s="129"/>
    </row>
    <row r="730" spans="1:5" x14ac:dyDescent="0.3">
      <c r="A730" s="121"/>
      <c r="B730" s="121"/>
      <c r="C730" s="128"/>
      <c r="D730" s="124"/>
      <c r="E730" s="129"/>
    </row>
    <row r="731" spans="1:5" x14ac:dyDescent="0.3">
      <c r="A731" s="121"/>
      <c r="B731" s="121"/>
      <c r="C731" s="128"/>
      <c r="D731" s="124"/>
      <c r="E731" s="129"/>
    </row>
    <row r="732" spans="1:5" x14ac:dyDescent="0.3">
      <c r="A732" s="121"/>
      <c r="B732" s="121"/>
      <c r="C732" s="128"/>
      <c r="D732" s="124"/>
      <c r="E732" s="129"/>
    </row>
    <row r="733" spans="1:5" x14ac:dyDescent="0.3">
      <c r="A733" s="121"/>
      <c r="B733" s="121"/>
      <c r="C733" s="128"/>
      <c r="D733" s="124"/>
      <c r="E733" s="129"/>
    </row>
    <row r="734" spans="1:5" x14ac:dyDescent="0.3">
      <c r="A734" s="121"/>
      <c r="B734" s="121"/>
      <c r="C734" s="128"/>
      <c r="D734" s="124"/>
      <c r="E734" s="129"/>
    </row>
    <row r="735" spans="1:5" x14ac:dyDescent="0.3">
      <c r="A735" s="121"/>
      <c r="B735" s="121"/>
      <c r="C735" s="128"/>
      <c r="D735" s="124"/>
      <c r="E735" s="129"/>
    </row>
    <row r="736" spans="1:5" x14ac:dyDescent="0.3">
      <c r="A736" s="121"/>
      <c r="B736" s="121"/>
      <c r="C736" s="128"/>
      <c r="D736" s="124"/>
      <c r="E736" s="129"/>
    </row>
    <row r="737" spans="1:5" x14ac:dyDescent="0.3">
      <c r="A737" s="121"/>
      <c r="B737" s="121"/>
      <c r="C737" s="128"/>
      <c r="D737" s="124"/>
      <c r="E737" s="129"/>
    </row>
    <row r="738" spans="1:5" x14ac:dyDescent="0.3">
      <c r="A738" s="121"/>
      <c r="B738" s="121"/>
      <c r="C738" s="128"/>
      <c r="D738" s="124"/>
      <c r="E738" s="129"/>
    </row>
    <row r="739" spans="1:5" x14ac:dyDescent="0.3">
      <c r="A739" s="121"/>
      <c r="B739" s="121"/>
      <c r="C739" s="128"/>
      <c r="D739" s="124"/>
      <c r="E739" s="129"/>
    </row>
    <row r="740" spans="1:5" x14ac:dyDescent="0.3">
      <c r="A740" s="121"/>
      <c r="B740" s="121"/>
      <c r="C740" s="128"/>
      <c r="D740" s="124"/>
      <c r="E740" s="129"/>
    </row>
    <row r="741" spans="1:5" x14ac:dyDescent="0.3">
      <c r="A741" s="121"/>
      <c r="B741" s="121"/>
      <c r="C741" s="128"/>
      <c r="D741" s="124"/>
      <c r="E741" s="129"/>
    </row>
    <row r="742" spans="1:5" x14ac:dyDescent="0.3">
      <c r="A742" s="121"/>
      <c r="B742" s="121"/>
      <c r="C742" s="128"/>
      <c r="D742" s="124"/>
      <c r="E742" s="129"/>
    </row>
    <row r="743" spans="1:5" x14ac:dyDescent="0.3">
      <c r="A743" s="121"/>
      <c r="B743" s="121"/>
      <c r="C743" s="128"/>
      <c r="D743" s="124"/>
      <c r="E743" s="129"/>
    </row>
    <row r="744" spans="1:5" x14ac:dyDescent="0.3">
      <c r="A744" s="121"/>
      <c r="B744" s="121"/>
      <c r="C744" s="128"/>
      <c r="D744" s="124"/>
      <c r="E744" s="129"/>
    </row>
    <row r="745" spans="1:5" x14ac:dyDescent="0.3">
      <c r="A745" s="121"/>
      <c r="B745" s="121"/>
      <c r="C745" s="128"/>
      <c r="D745" s="124"/>
      <c r="E745" s="129"/>
    </row>
    <row r="746" spans="1:5" x14ac:dyDescent="0.3">
      <c r="A746" s="121"/>
      <c r="B746" s="121"/>
      <c r="C746" s="128"/>
      <c r="D746" s="124"/>
      <c r="E746" s="129"/>
    </row>
    <row r="747" spans="1:5" x14ac:dyDescent="0.3">
      <c r="A747" s="121"/>
      <c r="B747" s="121"/>
      <c r="C747" s="128"/>
      <c r="D747" s="124"/>
      <c r="E747" s="129"/>
    </row>
    <row r="748" spans="1:5" x14ac:dyDescent="0.3">
      <c r="A748" s="121"/>
      <c r="B748" s="121"/>
      <c r="C748" s="128"/>
      <c r="D748" s="124"/>
      <c r="E748" s="129"/>
    </row>
    <row r="749" spans="1:5" x14ac:dyDescent="0.3">
      <c r="A749" s="121"/>
      <c r="B749" s="121"/>
      <c r="C749" s="128"/>
      <c r="D749" s="124"/>
      <c r="E749" s="129"/>
    </row>
    <row r="750" spans="1:5" x14ac:dyDescent="0.3">
      <c r="A750" s="121"/>
      <c r="B750" s="121"/>
      <c r="C750" s="128"/>
      <c r="D750" s="124"/>
      <c r="E750" s="129"/>
    </row>
    <row r="751" spans="1:5" x14ac:dyDescent="0.3">
      <c r="A751" s="121"/>
      <c r="B751" s="121"/>
      <c r="C751" s="128"/>
      <c r="D751" s="124"/>
      <c r="E751" s="129"/>
    </row>
    <row r="752" spans="1:5" x14ac:dyDescent="0.3">
      <c r="A752" s="121"/>
      <c r="B752" s="121"/>
      <c r="C752" s="128"/>
      <c r="D752" s="124"/>
      <c r="E752" s="129"/>
    </row>
    <row r="753" spans="1:5" x14ac:dyDescent="0.3">
      <c r="A753" s="121"/>
      <c r="B753" s="121"/>
      <c r="C753" s="128"/>
      <c r="D753" s="124"/>
      <c r="E753" s="129"/>
    </row>
    <row r="754" spans="1:5" x14ac:dyDescent="0.3">
      <c r="A754" s="121"/>
      <c r="B754" s="121"/>
      <c r="C754" s="128"/>
      <c r="D754" s="124"/>
      <c r="E754" s="129"/>
    </row>
    <row r="755" spans="1:5" x14ac:dyDescent="0.3">
      <c r="A755" s="121"/>
      <c r="B755" s="121"/>
      <c r="C755" s="128"/>
      <c r="D755" s="124"/>
      <c r="E755" s="129"/>
    </row>
    <row r="756" spans="1:5" x14ac:dyDescent="0.3">
      <c r="A756" s="121"/>
      <c r="B756" s="121"/>
      <c r="C756" s="128"/>
      <c r="D756" s="124"/>
      <c r="E756" s="129"/>
    </row>
    <row r="757" spans="1:5" x14ac:dyDescent="0.3">
      <c r="A757" s="121"/>
      <c r="B757" s="121"/>
      <c r="C757" s="128"/>
      <c r="D757" s="124"/>
      <c r="E757" s="129"/>
    </row>
    <row r="758" spans="1:5" x14ac:dyDescent="0.3">
      <c r="A758" s="121"/>
      <c r="B758" s="121"/>
      <c r="C758" s="128"/>
      <c r="D758" s="124"/>
      <c r="E758" s="129"/>
    </row>
    <row r="759" spans="1:5" x14ac:dyDescent="0.3">
      <c r="A759" s="121"/>
      <c r="B759" s="121"/>
      <c r="C759" s="128"/>
      <c r="D759" s="124"/>
      <c r="E759" s="129"/>
    </row>
    <row r="760" spans="1:5" x14ac:dyDescent="0.3">
      <c r="A760" s="121"/>
      <c r="B760" s="121"/>
      <c r="C760" s="128"/>
      <c r="D760" s="124"/>
      <c r="E760" s="129"/>
    </row>
    <row r="761" spans="1:5" x14ac:dyDescent="0.3">
      <c r="A761" s="121"/>
      <c r="B761" s="121"/>
      <c r="C761" s="128"/>
      <c r="D761" s="124"/>
      <c r="E761" s="129"/>
    </row>
    <row r="762" spans="1:5" x14ac:dyDescent="0.3">
      <c r="A762" s="121"/>
      <c r="B762" s="121"/>
      <c r="C762" s="128"/>
      <c r="D762" s="124"/>
      <c r="E762" s="129"/>
    </row>
    <row r="763" spans="1:5" x14ac:dyDescent="0.3">
      <c r="A763" s="121"/>
      <c r="B763" s="121"/>
      <c r="C763" s="128"/>
      <c r="D763" s="124"/>
      <c r="E763" s="129"/>
    </row>
    <row r="764" spans="1:5" x14ac:dyDescent="0.3">
      <c r="A764" s="121"/>
      <c r="B764" s="121"/>
      <c r="C764" s="128"/>
      <c r="D764" s="124"/>
      <c r="E764" s="129"/>
    </row>
    <row r="765" spans="1:5" x14ac:dyDescent="0.3">
      <c r="A765" s="121"/>
      <c r="B765" s="121"/>
      <c r="C765" s="128"/>
      <c r="D765" s="124"/>
      <c r="E765" s="129"/>
    </row>
    <row r="766" spans="1:5" x14ac:dyDescent="0.3">
      <c r="A766" s="121"/>
      <c r="B766" s="121"/>
      <c r="C766" s="128"/>
      <c r="D766" s="124"/>
      <c r="E766" s="129"/>
    </row>
    <row r="767" spans="1:5" x14ac:dyDescent="0.3">
      <c r="A767" s="121"/>
      <c r="B767" s="121"/>
      <c r="C767" s="128"/>
      <c r="D767" s="124"/>
      <c r="E767" s="129"/>
    </row>
    <row r="768" spans="1:5" x14ac:dyDescent="0.3">
      <c r="A768" s="121"/>
      <c r="B768" s="121"/>
      <c r="C768" s="128"/>
      <c r="D768" s="124"/>
      <c r="E768" s="129"/>
    </row>
    <row r="769" spans="1:5" x14ac:dyDescent="0.3">
      <c r="A769" s="121"/>
      <c r="B769" s="121"/>
      <c r="C769" s="128"/>
      <c r="D769" s="124"/>
      <c r="E769" s="129"/>
    </row>
    <row r="770" spans="1:5" x14ac:dyDescent="0.3">
      <c r="A770" s="121"/>
      <c r="B770" s="121"/>
      <c r="C770" s="128"/>
      <c r="D770" s="124"/>
      <c r="E770" s="129"/>
    </row>
    <row r="771" spans="1:5" x14ac:dyDescent="0.3">
      <c r="A771" s="121"/>
      <c r="B771" s="121"/>
      <c r="C771" s="128"/>
      <c r="D771" s="124"/>
      <c r="E771" s="129"/>
    </row>
    <row r="772" spans="1:5" x14ac:dyDescent="0.3">
      <c r="A772" s="121"/>
      <c r="B772" s="121"/>
      <c r="C772" s="128"/>
      <c r="D772" s="124"/>
      <c r="E772" s="129"/>
    </row>
    <row r="773" spans="1:5" x14ac:dyDescent="0.3">
      <c r="A773" s="121"/>
      <c r="B773" s="121"/>
      <c r="C773" s="128"/>
      <c r="D773" s="124"/>
      <c r="E773" s="129"/>
    </row>
    <row r="774" spans="1:5" x14ac:dyDescent="0.3">
      <c r="A774" s="121"/>
      <c r="B774" s="121"/>
      <c r="C774" s="128"/>
      <c r="D774" s="124"/>
      <c r="E774" s="129"/>
    </row>
    <row r="775" spans="1:5" x14ac:dyDescent="0.3">
      <c r="A775" s="121"/>
      <c r="B775" s="121"/>
      <c r="C775" s="128"/>
      <c r="D775" s="124"/>
      <c r="E775" s="129"/>
    </row>
    <row r="776" spans="1:5" x14ac:dyDescent="0.3">
      <c r="A776" s="121"/>
      <c r="B776" s="121"/>
      <c r="C776" s="128"/>
      <c r="D776" s="124"/>
      <c r="E776" s="129"/>
    </row>
    <row r="777" spans="1:5" x14ac:dyDescent="0.3">
      <c r="A777" s="121"/>
      <c r="B777" s="121"/>
      <c r="C777" s="128"/>
      <c r="D777" s="124"/>
      <c r="E777" s="129"/>
    </row>
    <row r="778" spans="1:5" x14ac:dyDescent="0.3">
      <c r="A778" s="121"/>
      <c r="B778" s="121"/>
      <c r="C778" s="128"/>
      <c r="D778" s="124"/>
      <c r="E778" s="129"/>
    </row>
    <row r="779" spans="1:5" x14ac:dyDescent="0.3">
      <c r="A779" s="121"/>
      <c r="B779" s="121"/>
      <c r="C779" s="128"/>
      <c r="D779" s="124"/>
      <c r="E779" s="129"/>
    </row>
    <row r="780" spans="1:5" x14ac:dyDescent="0.3">
      <c r="A780" s="121"/>
      <c r="B780" s="121"/>
      <c r="C780" s="128"/>
      <c r="D780" s="124"/>
      <c r="E780" s="129"/>
    </row>
    <row r="781" spans="1:5" x14ac:dyDescent="0.3">
      <c r="A781" s="121"/>
      <c r="B781" s="121"/>
      <c r="C781" s="128"/>
      <c r="D781" s="124"/>
      <c r="E781" s="129"/>
    </row>
    <row r="782" spans="1:5" x14ac:dyDescent="0.3">
      <c r="A782" s="121"/>
      <c r="B782" s="121"/>
      <c r="C782" s="128"/>
      <c r="D782" s="124"/>
      <c r="E782" s="129"/>
    </row>
    <row r="783" spans="1:5" x14ac:dyDescent="0.3">
      <c r="A783" s="121"/>
      <c r="B783" s="121"/>
      <c r="C783" s="128"/>
      <c r="D783" s="124"/>
      <c r="E783" s="129"/>
    </row>
    <row r="784" spans="1:5" x14ac:dyDescent="0.3">
      <c r="A784" s="121"/>
      <c r="B784" s="121"/>
      <c r="C784" s="128"/>
      <c r="D784" s="124"/>
      <c r="E784" s="129"/>
    </row>
    <row r="785" spans="1:5" x14ac:dyDescent="0.3">
      <c r="A785" s="121"/>
      <c r="B785" s="121"/>
      <c r="C785" s="128"/>
      <c r="D785" s="124"/>
      <c r="E785" s="129"/>
    </row>
    <row r="786" spans="1:5" x14ac:dyDescent="0.3">
      <c r="A786" s="121"/>
      <c r="B786" s="121"/>
      <c r="C786" s="128"/>
      <c r="D786" s="124"/>
      <c r="E786" s="129"/>
    </row>
    <row r="787" spans="1:5" x14ac:dyDescent="0.3">
      <c r="A787" s="121"/>
      <c r="B787" s="121"/>
      <c r="C787" s="128"/>
      <c r="D787" s="124"/>
      <c r="E787" s="129"/>
    </row>
    <row r="788" spans="1:5" x14ac:dyDescent="0.3">
      <c r="A788" s="121"/>
      <c r="B788" s="121"/>
      <c r="C788" s="128"/>
      <c r="D788" s="124"/>
      <c r="E788" s="129"/>
    </row>
    <row r="789" spans="1:5" x14ac:dyDescent="0.3">
      <c r="A789" s="121"/>
      <c r="B789" s="121"/>
      <c r="C789" s="128"/>
      <c r="D789" s="124"/>
      <c r="E789" s="129"/>
    </row>
    <row r="790" spans="1:5" x14ac:dyDescent="0.3">
      <c r="A790" s="121"/>
      <c r="B790" s="121"/>
      <c r="C790" s="128"/>
      <c r="D790" s="124"/>
      <c r="E790" s="129"/>
    </row>
    <row r="791" spans="1:5" x14ac:dyDescent="0.3">
      <c r="A791" s="121"/>
      <c r="B791" s="121"/>
      <c r="C791" s="128"/>
      <c r="D791" s="124"/>
      <c r="E791" s="124"/>
    </row>
    <row r="792" spans="1:5" x14ac:dyDescent="0.3">
      <c r="A792" s="121"/>
      <c r="B792" s="121"/>
      <c r="C792" s="128"/>
      <c r="D792" s="124"/>
      <c r="E792" s="129"/>
    </row>
    <row r="793" spans="1:5" x14ac:dyDescent="0.3">
      <c r="A793" s="121"/>
      <c r="B793" s="121"/>
      <c r="C793" s="128"/>
      <c r="D793" s="124"/>
      <c r="E793" s="124"/>
    </row>
    <row r="794" spans="1:5" x14ac:dyDescent="0.3">
      <c r="A794" s="121"/>
      <c r="B794" s="121"/>
      <c r="C794" s="128"/>
      <c r="D794" s="124"/>
      <c r="E794" s="129"/>
    </row>
    <row r="795" spans="1:5" x14ac:dyDescent="0.3">
      <c r="A795" s="121"/>
      <c r="B795" s="121"/>
      <c r="C795" s="128"/>
      <c r="D795" s="124"/>
      <c r="E795" s="129"/>
    </row>
    <row r="796" spans="1:5" x14ac:dyDescent="0.3">
      <c r="A796" s="121"/>
      <c r="B796" s="121"/>
      <c r="C796" s="128"/>
      <c r="D796" s="124"/>
      <c r="E796" s="129"/>
    </row>
    <row r="797" spans="1:5" x14ac:dyDescent="0.3">
      <c r="A797" s="121"/>
      <c r="B797" s="121"/>
      <c r="C797" s="128"/>
      <c r="D797" s="124"/>
      <c r="E797" s="129"/>
    </row>
    <row r="798" spans="1:5" x14ac:dyDescent="0.3">
      <c r="A798" s="121"/>
      <c r="B798" s="121"/>
      <c r="C798" s="128"/>
      <c r="D798" s="124"/>
      <c r="E798" s="129"/>
    </row>
    <row r="799" spans="1:5" x14ac:dyDescent="0.3">
      <c r="A799" s="121"/>
      <c r="B799" s="121"/>
      <c r="C799" s="128"/>
      <c r="D799" s="124"/>
      <c r="E799" s="129"/>
    </row>
    <row r="800" spans="1:5" x14ac:dyDescent="0.3">
      <c r="A800" s="121"/>
      <c r="B800" s="121"/>
      <c r="C800" s="128"/>
      <c r="D800" s="124"/>
      <c r="E800" s="129"/>
    </row>
    <row r="801" spans="1:5" x14ac:dyDescent="0.3">
      <c r="A801" s="121"/>
      <c r="B801" s="121"/>
      <c r="C801" s="128"/>
      <c r="D801" s="124"/>
      <c r="E801" s="129"/>
    </row>
    <row r="802" spans="1:5" x14ac:dyDescent="0.3">
      <c r="A802" s="121"/>
      <c r="B802" s="121"/>
      <c r="C802" s="128"/>
      <c r="D802" s="124"/>
      <c r="E802" s="129"/>
    </row>
    <row r="803" spans="1:5" x14ac:dyDescent="0.3">
      <c r="A803" s="121"/>
      <c r="B803" s="121"/>
      <c r="C803" s="128"/>
      <c r="D803" s="124"/>
      <c r="E803" s="129"/>
    </row>
    <row r="804" spans="1:5" x14ac:dyDescent="0.3">
      <c r="A804" s="121"/>
      <c r="B804" s="121"/>
      <c r="C804" s="128"/>
      <c r="D804" s="124"/>
      <c r="E804" s="129"/>
    </row>
    <row r="805" spans="1:5" x14ac:dyDescent="0.3">
      <c r="A805" s="121"/>
      <c r="B805" s="121"/>
      <c r="C805" s="128"/>
      <c r="D805" s="124"/>
      <c r="E805" s="129"/>
    </row>
    <row r="806" spans="1:5" x14ac:dyDescent="0.3">
      <c r="A806" s="121"/>
      <c r="B806" s="121"/>
      <c r="C806" s="128"/>
      <c r="D806" s="124"/>
      <c r="E806" s="129"/>
    </row>
    <row r="807" spans="1:5" x14ac:dyDescent="0.3">
      <c r="A807" s="121"/>
      <c r="B807" s="121"/>
      <c r="C807" s="128"/>
      <c r="D807" s="124"/>
      <c r="E807" s="129"/>
    </row>
    <row r="808" spans="1:5" x14ac:dyDescent="0.3">
      <c r="A808" s="121"/>
      <c r="B808" s="121"/>
      <c r="C808" s="128"/>
      <c r="D808" s="124"/>
      <c r="E808" s="129"/>
    </row>
    <row r="809" spans="1:5" x14ac:dyDescent="0.3">
      <c r="A809" s="121"/>
      <c r="B809" s="121"/>
      <c r="C809" s="128"/>
      <c r="D809" s="124"/>
      <c r="E809" s="129"/>
    </row>
    <row r="810" spans="1:5" x14ac:dyDescent="0.3">
      <c r="A810" s="121"/>
      <c r="B810" s="121"/>
      <c r="C810" s="128"/>
      <c r="D810" s="124"/>
      <c r="E810" s="129"/>
    </row>
    <row r="811" spans="1:5" x14ac:dyDescent="0.3">
      <c r="A811" s="121"/>
      <c r="B811" s="121"/>
      <c r="C811" s="128"/>
      <c r="D811" s="124"/>
      <c r="E811" s="129"/>
    </row>
    <row r="812" spans="1:5" x14ac:dyDescent="0.3">
      <c r="A812" s="121"/>
      <c r="B812" s="121"/>
      <c r="C812" s="128"/>
      <c r="D812" s="124"/>
      <c r="E812" s="129"/>
    </row>
    <row r="813" spans="1:5" x14ac:dyDescent="0.3">
      <c r="A813" s="121"/>
      <c r="B813" s="121"/>
      <c r="C813" s="128"/>
      <c r="D813" s="124"/>
      <c r="E813" s="129"/>
    </row>
    <row r="814" spans="1:5" x14ac:dyDescent="0.3">
      <c r="A814" s="121"/>
      <c r="B814" s="121"/>
      <c r="C814" s="128"/>
      <c r="D814" s="124"/>
      <c r="E814" s="129"/>
    </row>
    <row r="815" spans="1:5" x14ac:dyDescent="0.3">
      <c r="A815" s="121"/>
      <c r="B815" s="121"/>
      <c r="C815" s="128"/>
      <c r="D815" s="124"/>
      <c r="E815" s="129"/>
    </row>
    <row r="816" spans="1:5" x14ac:dyDescent="0.3">
      <c r="A816" s="121"/>
      <c r="B816" s="121"/>
      <c r="C816" s="128"/>
      <c r="D816" s="124"/>
      <c r="E816" s="129"/>
    </row>
    <row r="817" spans="1:5" x14ac:dyDescent="0.3">
      <c r="A817" s="121"/>
      <c r="B817" s="121"/>
      <c r="C817" s="128"/>
      <c r="D817" s="124"/>
      <c r="E817" s="129"/>
    </row>
    <row r="818" spans="1:5" x14ac:dyDescent="0.3">
      <c r="A818" s="121"/>
      <c r="B818" s="121"/>
      <c r="C818" s="128"/>
      <c r="D818" s="124"/>
      <c r="E818" s="129"/>
    </row>
    <row r="819" spans="1:5" x14ac:dyDescent="0.3">
      <c r="A819" s="121"/>
      <c r="B819" s="121"/>
      <c r="C819" s="128"/>
      <c r="D819" s="124"/>
      <c r="E819" s="129"/>
    </row>
    <row r="820" spans="1:5" x14ac:dyDescent="0.3">
      <c r="A820" s="121"/>
      <c r="B820" s="121"/>
      <c r="C820" s="128"/>
      <c r="D820" s="124"/>
      <c r="E820" s="129"/>
    </row>
    <row r="821" spans="1:5" x14ac:dyDescent="0.3">
      <c r="A821" s="121"/>
      <c r="B821" s="121"/>
      <c r="C821" s="128"/>
      <c r="D821" s="124"/>
      <c r="E821" s="129"/>
    </row>
    <row r="822" spans="1:5" x14ac:dyDescent="0.3">
      <c r="A822" s="121"/>
      <c r="B822" s="121"/>
      <c r="C822" s="128"/>
      <c r="D822" s="124"/>
      <c r="E822" s="129"/>
    </row>
    <row r="823" spans="1:5" x14ac:dyDescent="0.3">
      <c r="A823" s="121"/>
      <c r="B823" s="121"/>
      <c r="C823" s="128"/>
      <c r="D823" s="124"/>
      <c r="E823" s="129"/>
    </row>
    <row r="824" spans="1:5" x14ac:dyDescent="0.3">
      <c r="A824" s="121"/>
      <c r="B824" s="121"/>
      <c r="C824" s="128"/>
      <c r="D824" s="124"/>
      <c r="E824" s="129"/>
    </row>
    <row r="825" spans="1:5" x14ac:dyDescent="0.3">
      <c r="A825" s="121"/>
      <c r="B825" s="121"/>
      <c r="C825" s="128"/>
      <c r="D825" s="124"/>
      <c r="E825" s="129"/>
    </row>
    <row r="826" spans="1:5" x14ac:dyDescent="0.3">
      <c r="A826" s="121"/>
      <c r="B826" s="121"/>
      <c r="C826" s="128"/>
      <c r="D826" s="124"/>
      <c r="E826" s="129"/>
    </row>
    <row r="827" spans="1:5" x14ac:dyDescent="0.3">
      <c r="A827" s="121"/>
      <c r="B827" s="121"/>
      <c r="C827" s="128"/>
      <c r="D827" s="124"/>
      <c r="E827" s="129"/>
    </row>
    <row r="828" spans="1:5" x14ac:dyDescent="0.3">
      <c r="A828" s="121"/>
      <c r="B828" s="121"/>
      <c r="C828" s="128"/>
      <c r="D828" s="124"/>
      <c r="E828" s="129"/>
    </row>
    <row r="829" spans="1:5" x14ac:dyDescent="0.3">
      <c r="A829" s="121"/>
      <c r="B829" s="121"/>
      <c r="C829" s="128"/>
      <c r="D829" s="124"/>
      <c r="E829" s="129"/>
    </row>
    <row r="830" spans="1:5" x14ac:dyDescent="0.3">
      <c r="A830" s="121"/>
      <c r="B830" s="121"/>
      <c r="C830" s="128"/>
      <c r="D830" s="124"/>
      <c r="E830" s="129"/>
    </row>
    <row r="831" spans="1:5" x14ac:dyDescent="0.3">
      <c r="A831" s="121"/>
      <c r="B831" s="121"/>
      <c r="C831" s="128"/>
      <c r="D831" s="124"/>
      <c r="E831" s="129"/>
    </row>
    <row r="832" spans="1:5" x14ac:dyDescent="0.3">
      <c r="A832" s="121"/>
      <c r="B832" s="121"/>
      <c r="C832" s="128"/>
      <c r="D832" s="124"/>
      <c r="E832" s="129"/>
    </row>
    <row r="833" spans="1:5" x14ac:dyDescent="0.3">
      <c r="A833" s="121"/>
      <c r="B833" s="121"/>
      <c r="C833" s="128"/>
      <c r="D833" s="124"/>
      <c r="E833" s="129"/>
    </row>
    <row r="834" spans="1:5" x14ac:dyDescent="0.3">
      <c r="A834" s="121"/>
      <c r="B834" s="121"/>
      <c r="C834" s="128"/>
      <c r="D834" s="124"/>
      <c r="E834" s="129"/>
    </row>
    <row r="835" spans="1:5" x14ac:dyDescent="0.3">
      <c r="A835" s="121"/>
      <c r="B835" s="121"/>
      <c r="C835" s="128"/>
      <c r="D835" s="124"/>
      <c r="E835" s="129"/>
    </row>
    <row r="836" spans="1:5" x14ac:dyDescent="0.3">
      <c r="A836" s="121"/>
      <c r="B836" s="121"/>
      <c r="C836" s="128"/>
      <c r="D836" s="124"/>
      <c r="E836" s="129"/>
    </row>
    <row r="837" spans="1:5" x14ac:dyDescent="0.3">
      <c r="A837" s="121"/>
      <c r="B837" s="121"/>
      <c r="C837" s="128"/>
      <c r="D837" s="124"/>
      <c r="E837" s="129"/>
    </row>
    <row r="838" spans="1:5" x14ac:dyDescent="0.3">
      <c r="A838" s="121"/>
      <c r="B838" s="121"/>
      <c r="C838" s="128"/>
      <c r="D838" s="124"/>
      <c r="E838" s="129"/>
    </row>
    <row r="839" spans="1:5" x14ac:dyDescent="0.3">
      <c r="A839" s="121"/>
      <c r="B839" s="121"/>
      <c r="C839" s="128"/>
      <c r="D839" s="124"/>
      <c r="E839" s="129"/>
    </row>
    <row r="840" spans="1:5" x14ac:dyDescent="0.3">
      <c r="A840" s="121"/>
      <c r="B840" s="121"/>
      <c r="C840" s="128"/>
      <c r="D840" s="124"/>
      <c r="E840" s="129"/>
    </row>
    <row r="841" spans="1:5" x14ac:dyDescent="0.3">
      <c r="A841" s="121"/>
      <c r="B841" s="121"/>
      <c r="C841" s="128"/>
      <c r="D841" s="124"/>
      <c r="E841" s="129"/>
    </row>
    <row r="842" spans="1:5" x14ac:dyDescent="0.3">
      <c r="A842" s="121"/>
      <c r="B842" s="121"/>
      <c r="C842" s="128"/>
      <c r="D842" s="124"/>
      <c r="E842" s="129"/>
    </row>
    <row r="843" spans="1:5" x14ac:dyDescent="0.3">
      <c r="A843" s="121"/>
      <c r="B843" s="121"/>
      <c r="C843" s="128"/>
      <c r="D843" s="124"/>
      <c r="E843" s="129"/>
    </row>
    <row r="844" spans="1:5" x14ac:dyDescent="0.3">
      <c r="A844" s="121"/>
      <c r="B844" s="121"/>
      <c r="C844" s="128"/>
      <c r="D844" s="124"/>
      <c r="E844" s="129"/>
    </row>
    <row r="845" spans="1:5" x14ac:dyDescent="0.3">
      <c r="A845" s="121"/>
      <c r="B845" s="121"/>
      <c r="C845" s="128"/>
      <c r="D845" s="124"/>
      <c r="E845" s="129"/>
    </row>
    <row r="846" spans="1:5" x14ac:dyDescent="0.3">
      <c r="A846" s="121"/>
      <c r="B846" s="121"/>
      <c r="C846" s="128"/>
      <c r="D846" s="124"/>
      <c r="E846" s="129"/>
    </row>
    <row r="847" spans="1:5" x14ac:dyDescent="0.3">
      <c r="A847" s="121"/>
      <c r="B847" s="121"/>
      <c r="C847" s="128"/>
      <c r="D847" s="124"/>
      <c r="E847" s="129"/>
    </row>
    <row r="848" spans="1:5" x14ac:dyDescent="0.3">
      <c r="A848" s="121"/>
      <c r="B848" s="121"/>
      <c r="C848" s="128"/>
      <c r="D848" s="124"/>
      <c r="E848" s="129"/>
    </row>
    <row r="849" spans="1:5" x14ac:dyDescent="0.3">
      <c r="A849" s="121"/>
      <c r="B849" s="121"/>
      <c r="C849" s="128"/>
      <c r="D849" s="124"/>
      <c r="E849" s="129"/>
    </row>
    <row r="850" spans="1:5" x14ac:dyDescent="0.3">
      <c r="A850" s="121"/>
      <c r="B850" s="121"/>
      <c r="C850" s="128"/>
      <c r="D850" s="124"/>
      <c r="E850" s="129"/>
    </row>
    <row r="851" spans="1:5" x14ac:dyDescent="0.3">
      <c r="A851" s="121"/>
      <c r="B851" s="121"/>
      <c r="C851" s="128"/>
      <c r="D851" s="124"/>
      <c r="E851" s="129"/>
    </row>
    <row r="852" spans="1:5" x14ac:dyDescent="0.3">
      <c r="A852" s="121"/>
      <c r="B852" s="121"/>
      <c r="C852" s="128"/>
      <c r="D852" s="124"/>
      <c r="E852" s="129"/>
    </row>
    <row r="853" spans="1:5" x14ac:dyDescent="0.3">
      <c r="A853" s="121"/>
      <c r="B853" s="121"/>
      <c r="C853" s="128"/>
      <c r="D853" s="124"/>
      <c r="E853" s="129"/>
    </row>
    <row r="854" spans="1:5" x14ac:dyDescent="0.3">
      <c r="A854" s="121"/>
      <c r="B854" s="121"/>
      <c r="C854" s="128"/>
      <c r="D854" s="124"/>
      <c r="E854" s="129"/>
    </row>
    <row r="855" spans="1:5" x14ac:dyDescent="0.3">
      <c r="A855" s="121"/>
      <c r="B855" s="121"/>
      <c r="C855" s="128"/>
      <c r="D855" s="124"/>
      <c r="E855" s="129"/>
    </row>
    <row r="856" spans="1:5" x14ac:dyDescent="0.3">
      <c r="A856" s="121"/>
      <c r="B856" s="121"/>
      <c r="C856" s="128"/>
      <c r="D856" s="124"/>
      <c r="E856" s="129"/>
    </row>
    <row r="857" spans="1:5" x14ac:dyDescent="0.3">
      <c r="A857" s="121"/>
      <c r="B857" s="121"/>
      <c r="C857" s="128"/>
      <c r="D857" s="124"/>
      <c r="E857" s="129"/>
    </row>
    <row r="858" spans="1:5" x14ac:dyDescent="0.3">
      <c r="A858" s="121"/>
      <c r="B858" s="121"/>
      <c r="C858" s="128"/>
      <c r="D858" s="124"/>
      <c r="E858" s="129"/>
    </row>
    <row r="859" spans="1:5" x14ac:dyDescent="0.3">
      <c r="A859" s="121"/>
      <c r="B859" s="121"/>
      <c r="C859" s="128"/>
      <c r="D859" s="124"/>
      <c r="E859" s="129"/>
    </row>
    <row r="860" spans="1:5" x14ac:dyDescent="0.3">
      <c r="A860" s="121"/>
      <c r="B860" s="121"/>
      <c r="C860" s="128"/>
      <c r="D860" s="124"/>
      <c r="E860" s="129"/>
    </row>
    <row r="861" spans="1:5" x14ac:dyDescent="0.3">
      <c r="A861" s="121"/>
      <c r="B861" s="121"/>
      <c r="C861" s="128"/>
      <c r="D861" s="124"/>
      <c r="E861" s="129"/>
    </row>
    <row r="862" spans="1:5" x14ac:dyDescent="0.3">
      <c r="A862" s="121"/>
      <c r="B862" s="121"/>
      <c r="C862" s="128"/>
      <c r="D862" s="124"/>
      <c r="E862" s="129"/>
    </row>
    <row r="863" spans="1:5" x14ac:dyDescent="0.3">
      <c r="A863" s="121"/>
      <c r="B863" s="121"/>
      <c r="C863" s="128"/>
      <c r="D863" s="124"/>
      <c r="E863" s="129"/>
    </row>
    <row r="864" spans="1:5" x14ac:dyDescent="0.3">
      <c r="A864" s="121"/>
      <c r="B864" s="121"/>
      <c r="C864" s="128"/>
      <c r="D864" s="124"/>
      <c r="E864" s="129"/>
    </row>
    <row r="865" spans="1:5" x14ac:dyDescent="0.3">
      <c r="A865" s="121"/>
      <c r="B865" s="121"/>
      <c r="C865" s="128"/>
      <c r="D865" s="124"/>
      <c r="E865" s="129"/>
    </row>
    <row r="866" spans="1:5" x14ac:dyDescent="0.3">
      <c r="A866" s="121"/>
      <c r="B866" s="121"/>
      <c r="C866" s="128"/>
      <c r="D866" s="124"/>
      <c r="E866" s="129"/>
    </row>
    <row r="867" spans="1:5" x14ac:dyDescent="0.3">
      <c r="A867" s="121"/>
      <c r="B867" s="121"/>
      <c r="C867" s="128"/>
      <c r="D867" s="124"/>
      <c r="E867" s="129"/>
    </row>
    <row r="868" spans="1:5" x14ac:dyDescent="0.3">
      <c r="A868" s="121"/>
      <c r="B868" s="121"/>
      <c r="C868" s="128"/>
      <c r="D868" s="124"/>
      <c r="E868" s="129"/>
    </row>
    <row r="869" spans="1:5" x14ac:dyDescent="0.3">
      <c r="A869" s="121"/>
      <c r="B869" s="121"/>
      <c r="C869" s="128"/>
      <c r="D869" s="124"/>
      <c r="E869" s="129"/>
    </row>
    <row r="870" spans="1:5" x14ac:dyDescent="0.3">
      <c r="A870" s="121"/>
      <c r="B870" s="121"/>
      <c r="C870" s="128"/>
      <c r="D870" s="124"/>
      <c r="E870" s="129"/>
    </row>
    <row r="871" spans="1:5" x14ac:dyDescent="0.3">
      <c r="A871" s="121"/>
      <c r="B871" s="121"/>
      <c r="C871" s="128"/>
      <c r="D871" s="124"/>
      <c r="E871" s="129"/>
    </row>
    <row r="872" spans="1:5" x14ac:dyDescent="0.3">
      <c r="A872" s="121"/>
      <c r="B872" s="121"/>
      <c r="C872" s="128"/>
      <c r="D872" s="124"/>
      <c r="E872" s="129"/>
    </row>
    <row r="873" spans="1:5" x14ac:dyDescent="0.3">
      <c r="A873" s="121"/>
      <c r="B873" s="121"/>
      <c r="C873" s="128"/>
      <c r="D873" s="124"/>
      <c r="E873" s="129"/>
    </row>
    <row r="874" spans="1:5" x14ac:dyDescent="0.3">
      <c r="A874" s="121"/>
      <c r="B874" s="121"/>
      <c r="C874" s="128"/>
      <c r="D874" s="124"/>
      <c r="E874" s="129"/>
    </row>
    <row r="875" spans="1:5" x14ac:dyDescent="0.3">
      <c r="A875" s="121"/>
      <c r="B875" s="121"/>
      <c r="C875" s="128"/>
      <c r="D875" s="124"/>
      <c r="E875" s="129"/>
    </row>
    <row r="876" spans="1:5" x14ac:dyDescent="0.3">
      <c r="A876" s="121"/>
      <c r="B876" s="121"/>
      <c r="C876" s="128"/>
      <c r="D876" s="124"/>
      <c r="E876" s="129"/>
    </row>
    <row r="877" spans="1:5" x14ac:dyDescent="0.3">
      <c r="A877" s="121"/>
      <c r="B877" s="121"/>
      <c r="C877" s="128"/>
      <c r="D877" s="124"/>
      <c r="E877" s="129"/>
    </row>
    <row r="878" spans="1:5" x14ac:dyDescent="0.3">
      <c r="A878" s="121"/>
      <c r="B878" s="121"/>
      <c r="C878" s="128"/>
      <c r="D878" s="124"/>
      <c r="E878" s="129"/>
    </row>
    <row r="879" spans="1:5" x14ac:dyDescent="0.3">
      <c r="A879" s="121"/>
      <c r="B879" s="121"/>
      <c r="C879" s="128"/>
      <c r="D879" s="124"/>
      <c r="E879" s="129"/>
    </row>
    <row r="880" spans="1:5" x14ac:dyDescent="0.3">
      <c r="A880" s="121"/>
      <c r="B880" s="121"/>
      <c r="C880" s="128"/>
      <c r="D880" s="124"/>
      <c r="E880" s="129"/>
    </row>
    <row r="881" spans="1:5" x14ac:dyDescent="0.3">
      <c r="A881" s="121"/>
      <c r="B881" s="121"/>
      <c r="C881" s="128"/>
      <c r="D881" s="124"/>
      <c r="E881" s="129"/>
    </row>
    <row r="882" spans="1:5" x14ac:dyDescent="0.3">
      <c r="A882" s="121"/>
      <c r="B882" s="121"/>
      <c r="C882" s="128"/>
      <c r="D882" s="124"/>
      <c r="E882" s="129"/>
    </row>
    <row r="883" spans="1:5" x14ac:dyDescent="0.3">
      <c r="A883" s="121"/>
      <c r="B883" s="121"/>
      <c r="C883" s="128"/>
      <c r="D883" s="124"/>
      <c r="E883" s="129"/>
    </row>
    <row r="884" spans="1:5" x14ac:dyDescent="0.3">
      <c r="A884" s="121"/>
      <c r="B884" s="121"/>
      <c r="C884" s="128"/>
      <c r="D884" s="124"/>
      <c r="E884" s="129"/>
    </row>
    <row r="885" spans="1:5" x14ac:dyDescent="0.3">
      <c r="A885" s="121"/>
      <c r="B885" s="121"/>
      <c r="C885" s="128"/>
      <c r="D885" s="124"/>
      <c r="E885" s="129"/>
    </row>
    <row r="886" spans="1:5" x14ac:dyDescent="0.3">
      <c r="A886" s="121"/>
      <c r="B886" s="121"/>
      <c r="C886" s="128"/>
      <c r="D886" s="124"/>
      <c r="E886" s="129"/>
    </row>
    <row r="887" spans="1:5" x14ac:dyDescent="0.3">
      <c r="A887" s="121"/>
      <c r="B887" s="121"/>
      <c r="C887" s="128"/>
      <c r="D887" s="124"/>
      <c r="E887" s="129"/>
    </row>
    <row r="888" spans="1:5" x14ac:dyDescent="0.3">
      <c r="A888" s="121"/>
      <c r="B888" s="121"/>
      <c r="C888" s="128"/>
      <c r="D888" s="124"/>
      <c r="E888" s="129"/>
    </row>
    <row r="889" spans="1:5" x14ac:dyDescent="0.3">
      <c r="A889" s="121"/>
      <c r="B889" s="121"/>
      <c r="C889" s="128"/>
      <c r="D889" s="124"/>
      <c r="E889" s="129"/>
    </row>
    <row r="890" spans="1:5" x14ac:dyDescent="0.3">
      <c r="A890" s="121"/>
      <c r="B890" s="121"/>
      <c r="C890" s="128"/>
      <c r="D890" s="124"/>
      <c r="E890" s="129"/>
    </row>
    <row r="891" spans="1:5" x14ac:dyDescent="0.3">
      <c r="A891" s="121"/>
      <c r="B891" s="121"/>
      <c r="C891" s="128"/>
      <c r="D891" s="124"/>
      <c r="E891" s="129"/>
    </row>
    <row r="892" spans="1:5" x14ac:dyDescent="0.3">
      <c r="A892" s="121"/>
      <c r="B892" s="121"/>
      <c r="C892" s="128"/>
      <c r="D892" s="124"/>
      <c r="E892" s="129"/>
    </row>
    <row r="893" spans="1:5" x14ac:dyDescent="0.3">
      <c r="A893" s="121"/>
      <c r="B893" s="121"/>
      <c r="C893" s="128"/>
      <c r="D893" s="124"/>
      <c r="E893" s="129"/>
    </row>
    <row r="894" spans="1:5" x14ac:dyDescent="0.3">
      <c r="A894" s="121"/>
      <c r="B894" s="121"/>
      <c r="C894" s="128"/>
      <c r="D894" s="124"/>
      <c r="E894" s="129"/>
    </row>
    <row r="895" spans="1:5" x14ac:dyDescent="0.3">
      <c r="A895" s="121"/>
      <c r="B895" s="121"/>
      <c r="C895" s="128"/>
      <c r="D895" s="124"/>
      <c r="E895" s="129"/>
    </row>
    <row r="896" spans="1:5" x14ac:dyDescent="0.3">
      <c r="A896" s="121"/>
      <c r="B896" s="121"/>
      <c r="C896" s="128"/>
      <c r="D896" s="124"/>
      <c r="E896" s="129"/>
    </row>
    <row r="897" spans="1:5" x14ac:dyDescent="0.3">
      <c r="A897" s="121"/>
      <c r="B897" s="121"/>
      <c r="C897" s="128"/>
      <c r="D897" s="124"/>
      <c r="E897" s="129"/>
    </row>
    <row r="898" spans="1:5" x14ac:dyDescent="0.3">
      <c r="A898" s="121"/>
      <c r="B898" s="121"/>
      <c r="C898" s="128"/>
      <c r="D898" s="124"/>
      <c r="E898" s="129"/>
    </row>
    <row r="899" spans="1:5" x14ac:dyDescent="0.3">
      <c r="A899" s="121"/>
      <c r="B899" s="121"/>
      <c r="C899" s="128"/>
      <c r="D899" s="124"/>
      <c r="E899" s="129"/>
    </row>
    <row r="900" spans="1:5" x14ac:dyDescent="0.3">
      <c r="A900" s="121"/>
      <c r="B900" s="121"/>
      <c r="C900" s="128"/>
      <c r="D900" s="124"/>
      <c r="E900" s="129"/>
    </row>
    <row r="901" spans="1:5" x14ac:dyDescent="0.3">
      <c r="A901" s="121"/>
      <c r="B901" s="121"/>
      <c r="C901" s="128"/>
      <c r="D901" s="124"/>
      <c r="E901" s="129"/>
    </row>
    <row r="902" spans="1:5" x14ac:dyDescent="0.3">
      <c r="A902" s="121"/>
      <c r="B902" s="121"/>
      <c r="C902" s="128"/>
      <c r="D902" s="124"/>
      <c r="E902" s="129"/>
    </row>
    <row r="903" spans="1:5" x14ac:dyDescent="0.3">
      <c r="A903" s="121"/>
      <c r="B903" s="121"/>
      <c r="C903" s="128"/>
      <c r="D903" s="124"/>
      <c r="E903" s="129"/>
    </row>
    <row r="904" spans="1:5" x14ac:dyDescent="0.3">
      <c r="A904" s="121"/>
      <c r="B904" s="121"/>
      <c r="C904" s="128"/>
      <c r="D904" s="124"/>
      <c r="E904" s="129"/>
    </row>
    <row r="905" spans="1:5" x14ac:dyDescent="0.3">
      <c r="A905" s="121"/>
      <c r="B905" s="121"/>
      <c r="C905" s="128"/>
      <c r="D905" s="124"/>
      <c r="E905" s="129"/>
    </row>
    <row r="906" spans="1:5" x14ac:dyDescent="0.3">
      <c r="A906" s="121"/>
      <c r="B906" s="121"/>
      <c r="C906" s="128"/>
      <c r="D906" s="124"/>
      <c r="E906" s="129"/>
    </row>
    <row r="907" spans="1:5" x14ac:dyDescent="0.3">
      <c r="A907" s="121"/>
      <c r="B907" s="121"/>
      <c r="C907" s="128"/>
      <c r="D907" s="124"/>
      <c r="E907" s="129"/>
    </row>
    <row r="908" spans="1:5" x14ac:dyDescent="0.3">
      <c r="A908" s="121"/>
      <c r="B908" s="121"/>
      <c r="C908" s="128"/>
      <c r="D908" s="124"/>
      <c r="E908" s="129"/>
    </row>
    <row r="909" spans="1:5" x14ac:dyDescent="0.3">
      <c r="A909" s="121"/>
      <c r="B909" s="121"/>
      <c r="C909" s="128"/>
      <c r="D909" s="124"/>
      <c r="E909" s="129"/>
    </row>
    <row r="910" spans="1:5" x14ac:dyDescent="0.3">
      <c r="A910" s="121"/>
      <c r="B910" s="121"/>
      <c r="C910" s="128"/>
      <c r="D910" s="124"/>
      <c r="E910" s="124"/>
    </row>
    <row r="911" spans="1:5" x14ac:dyDescent="0.3">
      <c r="A911" s="121"/>
      <c r="B911" s="121"/>
      <c r="C911" s="128"/>
      <c r="D911" s="124"/>
      <c r="E911" s="129"/>
    </row>
    <row r="912" spans="1:5" x14ac:dyDescent="0.3">
      <c r="A912" s="121"/>
      <c r="B912" s="121"/>
      <c r="C912" s="128"/>
      <c r="D912" s="124"/>
      <c r="E912" s="129"/>
    </row>
    <row r="913" spans="1:5" x14ac:dyDescent="0.3">
      <c r="A913" s="121"/>
      <c r="B913" s="121"/>
      <c r="C913" s="128"/>
      <c r="D913" s="124"/>
      <c r="E913" s="129"/>
    </row>
    <row r="914" spans="1:5" x14ac:dyDescent="0.3">
      <c r="A914" s="121"/>
      <c r="B914" s="121"/>
      <c r="C914" s="128"/>
      <c r="D914" s="124"/>
      <c r="E914" s="129"/>
    </row>
    <row r="915" spans="1:5" x14ac:dyDescent="0.3">
      <c r="A915" s="121"/>
      <c r="B915" s="121"/>
      <c r="C915" s="128"/>
      <c r="D915" s="124"/>
      <c r="E915" s="129"/>
    </row>
    <row r="916" spans="1:5" x14ac:dyDescent="0.3">
      <c r="A916" s="121"/>
      <c r="B916" s="121"/>
      <c r="C916" s="128"/>
      <c r="D916" s="124"/>
      <c r="E916" s="129"/>
    </row>
    <row r="917" spans="1:5" x14ac:dyDescent="0.3">
      <c r="A917" s="121"/>
      <c r="B917" s="121"/>
      <c r="C917" s="128"/>
      <c r="D917" s="124"/>
      <c r="E917" s="124"/>
    </row>
    <row r="918" spans="1:5" x14ac:dyDescent="0.3">
      <c r="A918" s="121"/>
      <c r="B918" s="121"/>
      <c r="C918" s="128"/>
      <c r="D918" s="124"/>
      <c r="E918" s="129"/>
    </row>
    <row r="919" spans="1:5" x14ac:dyDescent="0.3">
      <c r="A919" s="121"/>
      <c r="B919" s="121"/>
      <c r="C919" s="128"/>
      <c r="D919" s="124"/>
      <c r="E919" s="129"/>
    </row>
    <row r="920" spans="1:5" x14ac:dyDescent="0.3">
      <c r="A920" s="121"/>
      <c r="B920" s="121"/>
      <c r="C920" s="128"/>
      <c r="D920" s="124"/>
      <c r="E920" s="129"/>
    </row>
    <row r="921" spans="1:5" x14ac:dyDescent="0.3">
      <c r="A921" s="121"/>
      <c r="B921" s="121"/>
      <c r="C921" s="128"/>
      <c r="D921" s="124"/>
      <c r="E921" s="129"/>
    </row>
    <row r="922" spans="1:5" x14ac:dyDescent="0.3">
      <c r="A922" s="121"/>
      <c r="B922" s="121"/>
      <c r="C922" s="128"/>
      <c r="D922" s="124"/>
      <c r="E922" s="129"/>
    </row>
    <row r="923" spans="1:5" x14ac:dyDescent="0.3">
      <c r="A923" s="121"/>
      <c r="B923" s="121"/>
      <c r="C923" s="128"/>
      <c r="D923" s="124"/>
      <c r="E923" s="129"/>
    </row>
    <row r="924" spans="1:5" x14ac:dyDescent="0.3">
      <c r="A924" s="121"/>
      <c r="B924" s="121"/>
      <c r="C924" s="128"/>
      <c r="D924" s="124"/>
      <c r="E924" s="124"/>
    </row>
    <row r="925" spans="1:5" x14ac:dyDescent="0.3">
      <c r="A925" s="121"/>
      <c r="B925" s="121"/>
      <c r="C925" s="128"/>
      <c r="D925" s="124"/>
      <c r="E925" s="129"/>
    </row>
    <row r="926" spans="1:5" x14ac:dyDescent="0.3">
      <c r="A926" s="121"/>
      <c r="B926" s="121"/>
      <c r="C926" s="128"/>
      <c r="D926" s="124"/>
      <c r="E926" s="129"/>
    </row>
    <row r="927" spans="1:5" x14ac:dyDescent="0.3">
      <c r="A927" s="121"/>
      <c r="B927" s="121"/>
      <c r="C927" s="128"/>
      <c r="D927" s="124"/>
      <c r="E927" s="129"/>
    </row>
    <row r="928" spans="1:5" x14ac:dyDescent="0.3">
      <c r="A928" s="121"/>
      <c r="B928" s="121"/>
      <c r="C928" s="128"/>
      <c r="D928" s="124"/>
      <c r="E928" s="129"/>
    </row>
    <row r="929" spans="1:5" x14ac:dyDescent="0.3">
      <c r="A929" s="121"/>
      <c r="B929" s="121"/>
      <c r="C929" s="128"/>
      <c r="D929" s="124"/>
      <c r="E929" s="129"/>
    </row>
    <row r="930" spans="1:5" x14ac:dyDescent="0.3">
      <c r="A930" s="121"/>
      <c r="B930" s="121"/>
      <c r="C930" s="128"/>
      <c r="D930" s="124"/>
      <c r="E930" s="129"/>
    </row>
    <row r="931" spans="1:5" x14ac:dyDescent="0.3">
      <c r="A931" s="121"/>
      <c r="B931" s="121"/>
      <c r="C931" s="128"/>
      <c r="D931" s="124"/>
      <c r="E931" s="129"/>
    </row>
    <row r="932" spans="1:5" x14ac:dyDescent="0.3">
      <c r="A932" s="121"/>
      <c r="B932" s="121"/>
      <c r="C932" s="128"/>
      <c r="D932" s="124"/>
      <c r="E932" s="129"/>
    </row>
    <row r="933" spans="1:5" x14ac:dyDescent="0.3">
      <c r="A933" s="121"/>
      <c r="B933" s="121"/>
      <c r="C933" s="128"/>
      <c r="D933" s="124"/>
      <c r="E933" s="129"/>
    </row>
    <row r="934" spans="1:5" x14ac:dyDescent="0.3">
      <c r="A934" s="121"/>
      <c r="B934" s="121"/>
      <c r="C934" s="128"/>
      <c r="D934" s="124"/>
      <c r="E934" s="129"/>
    </row>
    <row r="935" spans="1:5" x14ac:dyDescent="0.3">
      <c r="A935" s="121"/>
      <c r="B935" s="121"/>
      <c r="C935" s="128"/>
      <c r="D935" s="124"/>
      <c r="E935" s="129"/>
    </row>
    <row r="936" spans="1:5" x14ac:dyDescent="0.3">
      <c r="A936" s="121"/>
      <c r="B936" s="121"/>
      <c r="C936" s="128"/>
      <c r="D936" s="124"/>
      <c r="E936" s="129"/>
    </row>
    <row r="937" spans="1:5" x14ac:dyDescent="0.3">
      <c r="A937" s="121"/>
      <c r="B937" s="121"/>
      <c r="C937" s="128"/>
      <c r="D937" s="124"/>
      <c r="E937" s="129"/>
    </row>
    <row r="938" spans="1:5" x14ac:dyDescent="0.3">
      <c r="A938" s="121"/>
      <c r="B938" s="121"/>
      <c r="C938" s="128"/>
      <c r="D938" s="124"/>
      <c r="E938" s="129"/>
    </row>
    <row r="939" spans="1:5" x14ac:dyDescent="0.3">
      <c r="A939" s="121"/>
      <c r="B939" s="121"/>
      <c r="C939" s="128"/>
      <c r="D939" s="124"/>
      <c r="E939" s="129"/>
    </row>
    <row r="940" spans="1:5" x14ac:dyDescent="0.3">
      <c r="A940" s="121"/>
      <c r="B940" s="121"/>
      <c r="C940" s="128"/>
      <c r="D940" s="124"/>
      <c r="E940" s="129"/>
    </row>
    <row r="941" spans="1:5" x14ac:dyDescent="0.3">
      <c r="A941" s="121"/>
      <c r="B941" s="121"/>
      <c r="C941" s="128"/>
      <c r="D941" s="124"/>
      <c r="E941" s="129"/>
    </row>
    <row r="942" spans="1:5" x14ac:dyDescent="0.3">
      <c r="A942" s="121"/>
      <c r="B942" s="121"/>
      <c r="C942" s="128"/>
      <c r="D942" s="124"/>
      <c r="E942" s="129"/>
    </row>
    <row r="943" spans="1:5" x14ac:dyDescent="0.3">
      <c r="A943" s="121"/>
      <c r="B943" s="121"/>
      <c r="C943" s="128"/>
      <c r="D943" s="124"/>
      <c r="E943" s="129"/>
    </row>
    <row r="944" spans="1:5" x14ac:dyDescent="0.3">
      <c r="A944" s="121"/>
      <c r="B944" s="121"/>
      <c r="C944" s="128"/>
      <c r="D944" s="124"/>
      <c r="E944" s="129"/>
    </row>
    <row r="945" spans="1:5" x14ac:dyDescent="0.3">
      <c r="A945" s="121"/>
      <c r="B945" s="121"/>
      <c r="C945" s="128"/>
      <c r="D945" s="124"/>
      <c r="E945" s="129"/>
    </row>
    <row r="946" spans="1:5" x14ac:dyDescent="0.3">
      <c r="A946" s="121"/>
      <c r="B946" s="121"/>
      <c r="C946" s="128"/>
      <c r="D946" s="124"/>
      <c r="E946" s="129"/>
    </row>
    <row r="947" spans="1:5" x14ac:dyDescent="0.3">
      <c r="A947" s="121"/>
      <c r="B947" s="121"/>
      <c r="C947" s="128"/>
      <c r="D947" s="124"/>
      <c r="E947" s="129"/>
    </row>
    <row r="948" spans="1:5" x14ac:dyDescent="0.3">
      <c r="A948" s="121"/>
      <c r="B948" s="121"/>
      <c r="C948" s="128"/>
      <c r="D948" s="124"/>
      <c r="E948" s="129"/>
    </row>
    <row r="949" spans="1:5" x14ac:dyDescent="0.3">
      <c r="A949" s="121"/>
      <c r="B949" s="121"/>
      <c r="C949" s="128"/>
      <c r="D949" s="124"/>
      <c r="E949" s="129"/>
    </row>
    <row r="950" spans="1:5" x14ac:dyDescent="0.3">
      <c r="A950" s="121"/>
      <c r="B950" s="121"/>
      <c r="C950" s="128"/>
      <c r="D950" s="124"/>
      <c r="E950" s="129"/>
    </row>
    <row r="951" spans="1:5" x14ac:dyDescent="0.3">
      <c r="A951" s="121"/>
      <c r="B951" s="121"/>
      <c r="C951" s="128"/>
      <c r="D951" s="124"/>
      <c r="E951" s="129"/>
    </row>
    <row r="952" spans="1:5" x14ac:dyDescent="0.3">
      <c r="A952" s="121"/>
      <c r="B952" s="121"/>
      <c r="C952" s="128"/>
      <c r="D952" s="124"/>
      <c r="E952" s="129"/>
    </row>
    <row r="953" spans="1:5" x14ac:dyDescent="0.3">
      <c r="A953" s="121"/>
      <c r="B953" s="121"/>
      <c r="C953" s="128"/>
      <c r="D953" s="124"/>
      <c r="E953" s="129"/>
    </row>
    <row r="954" spans="1:5" x14ac:dyDescent="0.3">
      <c r="A954" s="121"/>
      <c r="B954" s="121"/>
      <c r="C954" s="128"/>
      <c r="D954" s="124"/>
      <c r="E954" s="129"/>
    </row>
    <row r="955" spans="1:5" x14ac:dyDescent="0.3">
      <c r="A955" s="121"/>
      <c r="B955" s="121"/>
      <c r="C955" s="128"/>
      <c r="D955" s="124"/>
      <c r="E955" s="129"/>
    </row>
    <row r="956" spans="1:5" x14ac:dyDescent="0.3">
      <c r="A956" s="121"/>
      <c r="B956" s="121"/>
      <c r="C956" s="128"/>
      <c r="D956" s="124"/>
      <c r="E956" s="129"/>
    </row>
    <row r="957" spans="1:5" x14ac:dyDescent="0.3">
      <c r="A957" s="121"/>
      <c r="B957" s="121"/>
      <c r="C957" s="128"/>
      <c r="D957" s="124"/>
      <c r="E957" s="129"/>
    </row>
    <row r="958" spans="1:5" x14ac:dyDescent="0.3">
      <c r="A958" s="121"/>
      <c r="B958" s="121"/>
      <c r="C958" s="128"/>
      <c r="D958" s="124"/>
      <c r="E958" s="129"/>
    </row>
    <row r="959" spans="1:5" x14ac:dyDescent="0.3">
      <c r="A959" s="121"/>
      <c r="B959" s="121"/>
      <c r="C959" s="128"/>
      <c r="D959" s="124"/>
      <c r="E959" s="129"/>
    </row>
    <row r="960" spans="1:5" x14ac:dyDescent="0.3">
      <c r="A960" s="121"/>
      <c r="B960" s="121"/>
      <c r="C960" s="128"/>
      <c r="D960" s="124"/>
      <c r="E960" s="129"/>
    </row>
    <row r="961" spans="1:5" x14ac:dyDescent="0.3">
      <c r="A961" s="121"/>
      <c r="B961" s="121"/>
      <c r="C961" s="128"/>
      <c r="D961" s="124"/>
      <c r="E961" s="129"/>
    </row>
    <row r="962" spans="1:5" x14ac:dyDescent="0.3">
      <c r="A962" s="121"/>
      <c r="B962" s="121"/>
      <c r="C962" s="128"/>
      <c r="D962" s="124"/>
      <c r="E962" s="129"/>
    </row>
    <row r="963" spans="1:5" x14ac:dyDescent="0.3">
      <c r="A963" s="121"/>
      <c r="B963" s="121"/>
      <c r="C963" s="128"/>
      <c r="D963" s="124"/>
      <c r="E963" s="129"/>
    </row>
    <row r="964" spans="1:5" x14ac:dyDescent="0.3">
      <c r="A964" s="121"/>
      <c r="B964" s="121"/>
      <c r="C964" s="128"/>
      <c r="D964" s="124"/>
      <c r="E964" s="129"/>
    </row>
    <row r="965" spans="1:5" x14ac:dyDescent="0.3">
      <c r="A965" s="121"/>
      <c r="B965" s="121"/>
      <c r="C965" s="128"/>
      <c r="D965" s="124"/>
      <c r="E965" s="129"/>
    </row>
    <row r="966" spans="1:5" x14ac:dyDescent="0.3">
      <c r="A966" s="121"/>
      <c r="B966" s="121"/>
      <c r="C966" s="128"/>
      <c r="D966" s="124"/>
      <c r="E966" s="129"/>
    </row>
    <row r="967" spans="1:5" x14ac:dyDescent="0.3">
      <c r="A967" s="121"/>
      <c r="B967" s="121"/>
      <c r="C967" s="128"/>
      <c r="D967" s="124"/>
      <c r="E967" s="129"/>
    </row>
    <row r="968" spans="1:5" x14ac:dyDescent="0.3">
      <c r="A968" s="121"/>
      <c r="B968" s="121"/>
      <c r="C968" s="128"/>
      <c r="D968" s="124"/>
      <c r="E968" s="129"/>
    </row>
    <row r="969" spans="1:5" x14ac:dyDescent="0.3">
      <c r="A969" s="121"/>
      <c r="B969" s="121"/>
      <c r="C969" s="128"/>
      <c r="D969" s="124"/>
      <c r="E969" s="129"/>
    </row>
    <row r="970" spans="1:5" x14ac:dyDescent="0.3">
      <c r="A970" s="121"/>
      <c r="B970" s="121"/>
      <c r="C970" s="128"/>
      <c r="D970" s="124"/>
      <c r="E970" s="129"/>
    </row>
    <row r="971" spans="1:5" x14ac:dyDescent="0.3">
      <c r="A971" s="121"/>
      <c r="B971" s="121"/>
      <c r="C971" s="128"/>
      <c r="D971" s="124"/>
      <c r="E971" s="129"/>
    </row>
    <row r="972" spans="1:5" x14ac:dyDescent="0.3">
      <c r="A972" s="121"/>
      <c r="B972" s="121"/>
      <c r="C972" s="128"/>
      <c r="D972" s="124"/>
      <c r="E972" s="129"/>
    </row>
    <row r="973" spans="1:5" x14ac:dyDescent="0.3">
      <c r="A973" s="121"/>
      <c r="B973" s="121"/>
      <c r="C973" s="128"/>
      <c r="D973" s="124"/>
      <c r="E973" s="129"/>
    </row>
    <row r="974" spans="1:5" x14ac:dyDescent="0.3">
      <c r="A974" s="121"/>
      <c r="B974" s="121"/>
      <c r="C974" s="128"/>
      <c r="D974" s="124"/>
      <c r="E974" s="129"/>
    </row>
    <row r="975" spans="1:5" x14ac:dyDescent="0.3">
      <c r="A975" s="121"/>
      <c r="B975" s="121"/>
      <c r="C975" s="128"/>
      <c r="D975" s="124"/>
      <c r="E975" s="129"/>
    </row>
    <row r="976" spans="1:5" x14ac:dyDescent="0.3">
      <c r="A976" s="121"/>
      <c r="B976" s="121"/>
      <c r="C976" s="128"/>
      <c r="D976" s="124"/>
      <c r="E976" s="129"/>
    </row>
    <row r="977" spans="1:5" x14ac:dyDescent="0.3">
      <c r="A977" s="121"/>
      <c r="B977" s="121"/>
      <c r="C977" s="128"/>
      <c r="D977" s="124"/>
      <c r="E977" s="129"/>
    </row>
    <row r="978" spans="1:5" x14ac:dyDescent="0.3">
      <c r="A978" s="121"/>
      <c r="B978" s="121"/>
      <c r="C978" s="128"/>
      <c r="D978" s="124"/>
      <c r="E978" s="129"/>
    </row>
    <row r="979" spans="1:5" x14ac:dyDescent="0.3">
      <c r="A979" s="121"/>
      <c r="B979" s="121"/>
      <c r="C979" s="128"/>
      <c r="D979" s="124"/>
      <c r="E979" s="129"/>
    </row>
    <row r="980" spans="1:5" x14ac:dyDescent="0.3">
      <c r="A980" s="121"/>
      <c r="B980" s="121"/>
      <c r="C980" s="128"/>
      <c r="D980" s="124"/>
      <c r="E980" s="129"/>
    </row>
    <row r="981" spans="1:5" x14ac:dyDescent="0.3">
      <c r="A981" s="121"/>
      <c r="B981" s="121"/>
      <c r="C981" s="128"/>
      <c r="D981" s="124"/>
      <c r="E981" s="129"/>
    </row>
    <row r="982" spans="1:5" x14ac:dyDescent="0.3">
      <c r="A982" s="121"/>
      <c r="B982" s="121"/>
      <c r="C982" s="128"/>
      <c r="D982" s="124"/>
      <c r="E982" s="129"/>
    </row>
    <row r="983" spans="1:5" x14ac:dyDescent="0.3">
      <c r="A983" s="121"/>
      <c r="B983" s="121"/>
      <c r="C983" s="128"/>
      <c r="D983" s="124"/>
      <c r="E983" s="129"/>
    </row>
    <row r="984" spans="1:5" x14ac:dyDescent="0.3">
      <c r="A984" s="121"/>
      <c r="B984" s="121"/>
      <c r="C984" s="128"/>
      <c r="D984" s="124"/>
      <c r="E984" s="129"/>
    </row>
    <row r="985" spans="1:5" x14ac:dyDescent="0.3">
      <c r="A985" s="121"/>
      <c r="B985" s="121"/>
      <c r="C985" s="128"/>
      <c r="D985" s="124"/>
      <c r="E985" s="129"/>
    </row>
    <row r="986" spans="1:5" x14ac:dyDescent="0.3">
      <c r="A986" s="121"/>
      <c r="B986" s="121"/>
      <c r="C986" s="128"/>
      <c r="D986" s="124"/>
      <c r="E986" s="129"/>
    </row>
    <row r="987" spans="1:5" x14ac:dyDescent="0.3">
      <c r="A987" s="121"/>
      <c r="B987" s="121"/>
      <c r="C987" s="128"/>
      <c r="D987" s="124"/>
      <c r="E987" s="129"/>
    </row>
    <row r="988" spans="1:5" x14ac:dyDescent="0.3">
      <c r="A988" s="121"/>
      <c r="B988" s="121"/>
      <c r="C988" s="128"/>
      <c r="D988" s="124"/>
      <c r="E988" s="129"/>
    </row>
    <row r="989" spans="1:5" x14ac:dyDescent="0.3">
      <c r="A989" s="121"/>
      <c r="B989" s="121"/>
      <c r="C989" s="128"/>
      <c r="D989" s="124"/>
      <c r="E989" s="129"/>
    </row>
    <row r="990" spans="1:5" x14ac:dyDescent="0.3">
      <c r="A990" s="121"/>
      <c r="B990" s="121"/>
      <c r="C990" s="128"/>
      <c r="D990" s="124"/>
      <c r="E990" s="129"/>
    </row>
    <row r="991" spans="1:5" x14ac:dyDescent="0.3">
      <c r="A991" s="121"/>
      <c r="B991" s="121"/>
      <c r="C991" s="128"/>
      <c r="D991" s="124"/>
      <c r="E991" s="129"/>
    </row>
    <row r="992" spans="1:5" x14ac:dyDescent="0.3">
      <c r="A992" s="121"/>
      <c r="B992" s="121"/>
      <c r="C992" s="128"/>
      <c r="D992" s="124"/>
      <c r="E992" s="129"/>
    </row>
    <row r="993" spans="1:5" x14ac:dyDescent="0.3">
      <c r="A993" s="121"/>
      <c r="B993" s="121"/>
      <c r="C993" s="128"/>
      <c r="D993" s="124"/>
      <c r="E993" s="129"/>
    </row>
    <row r="994" spans="1:5" x14ac:dyDescent="0.3">
      <c r="A994" s="121"/>
      <c r="B994" s="121"/>
      <c r="C994" s="128"/>
      <c r="D994" s="124"/>
      <c r="E994" s="129"/>
    </row>
    <row r="995" spans="1:5" x14ac:dyDescent="0.3">
      <c r="A995" s="121"/>
      <c r="B995" s="121"/>
      <c r="C995" s="128"/>
      <c r="D995" s="124"/>
      <c r="E995" s="129"/>
    </row>
    <row r="996" spans="1:5" x14ac:dyDescent="0.3">
      <c r="A996" s="121"/>
      <c r="B996" s="121"/>
      <c r="C996" s="128"/>
      <c r="D996" s="124"/>
      <c r="E996" s="129"/>
    </row>
    <row r="997" spans="1:5" x14ac:dyDescent="0.3">
      <c r="A997" s="121"/>
      <c r="B997" s="121"/>
      <c r="C997" s="128"/>
      <c r="D997" s="124"/>
      <c r="E997" s="129"/>
    </row>
    <row r="998" spans="1:5" x14ac:dyDescent="0.3">
      <c r="A998" s="121"/>
      <c r="B998" s="121"/>
      <c r="C998" s="128"/>
      <c r="D998" s="124"/>
      <c r="E998" s="129"/>
    </row>
    <row r="999" spans="1:5" x14ac:dyDescent="0.3">
      <c r="A999" s="121"/>
      <c r="B999" s="121"/>
      <c r="C999" s="128"/>
      <c r="D999" s="124"/>
      <c r="E999" s="129"/>
    </row>
    <row r="1000" spans="1:5" x14ac:dyDescent="0.3">
      <c r="A1000" s="121"/>
      <c r="B1000" s="121"/>
      <c r="C1000" s="128"/>
      <c r="D1000" s="124"/>
      <c r="E1000" s="129"/>
    </row>
    <row r="1001" spans="1:5" x14ac:dyDescent="0.3">
      <c r="A1001" s="121"/>
      <c r="B1001" s="121"/>
      <c r="C1001" s="128"/>
      <c r="D1001" s="124"/>
      <c r="E1001" s="129"/>
    </row>
    <row r="1002" spans="1:5" x14ac:dyDescent="0.3">
      <c r="A1002" s="121"/>
      <c r="B1002" s="121"/>
      <c r="C1002" s="128"/>
      <c r="D1002" s="124"/>
      <c r="E1002" s="129"/>
    </row>
    <row r="1003" spans="1:5" x14ac:dyDescent="0.3">
      <c r="A1003" s="121"/>
      <c r="B1003" s="121"/>
      <c r="C1003" s="128"/>
      <c r="D1003" s="124"/>
      <c r="E1003" s="129"/>
    </row>
    <row r="1004" spans="1:5" x14ac:dyDescent="0.3">
      <c r="A1004" s="121"/>
      <c r="B1004" s="121"/>
      <c r="C1004" s="128"/>
      <c r="D1004" s="124"/>
      <c r="E1004" s="129"/>
    </row>
    <row r="1005" spans="1:5" x14ac:dyDescent="0.3">
      <c r="A1005" s="121"/>
      <c r="B1005" s="121"/>
      <c r="C1005" s="128"/>
      <c r="D1005" s="124"/>
      <c r="E1005" s="129"/>
    </row>
    <row r="1006" spans="1:5" x14ac:dyDescent="0.3">
      <c r="A1006" s="121"/>
      <c r="B1006" s="121"/>
      <c r="C1006" s="128"/>
      <c r="D1006" s="124"/>
      <c r="E1006" s="129"/>
    </row>
    <row r="1007" spans="1:5" x14ac:dyDescent="0.3">
      <c r="A1007" s="121"/>
      <c r="B1007" s="121"/>
      <c r="C1007" s="128"/>
      <c r="D1007" s="124"/>
      <c r="E1007" s="129"/>
    </row>
    <row r="1008" spans="1:5" x14ac:dyDescent="0.3">
      <c r="A1008" s="121"/>
      <c r="B1008" s="121"/>
      <c r="C1008" s="128"/>
      <c r="D1008" s="124"/>
      <c r="E1008" s="129"/>
    </row>
    <row r="1009" spans="1:5" x14ac:dyDescent="0.3">
      <c r="A1009" s="121"/>
      <c r="B1009" s="121"/>
      <c r="C1009" s="128"/>
      <c r="D1009" s="124"/>
      <c r="E1009" s="129"/>
    </row>
    <row r="1010" spans="1:5" x14ac:dyDescent="0.3">
      <c r="A1010" s="121"/>
      <c r="B1010" s="121"/>
      <c r="C1010" s="128"/>
      <c r="D1010" s="124"/>
      <c r="E1010" s="129"/>
    </row>
    <row r="1011" spans="1:5" x14ac:dyDescent="0.3">
      <c r="A1011" s="121"/>
      <c r="B1011" s="121"/>
      <c r="C1011" s="128"/>
      <c r="D1011" s="124"/>
      <c r="E1011" s="129"/>
    </row>
    <row r="1012" spans="1:5" x14ac:dyDescent="0.3">
      <c r="A1012" s="121"/>
      <c r="B1012" s="121"/>
      <c r="C1012" s="128"/>
      <c r="D1012" s="124"/>
      <c r="E1012" s="129"/>
    </row>
    <row r="1013" spans="1:5" x14ac:dyDescent="0.3">
      <c r="A1013" s="121"/>
      <c r="B1013" s="121"/>
      <c r="C1013" s="128"/>
      <c r="D1013" s="124"/>
      <c r="E1013" s="129"/>
    </row>
    <row r="1014" spans="1:5" x14ac:dyDescent="0.3">
      <c r="A1014" s="121"/>
      <c r="B1014" s="121"/>
      <c r="C1014" s="128"/>
      <c r="D1014" s="124"/>
      <c r="E1014" s="129"/>
    </row>
    <row r="1015" spans="1:5" x14ac:dyDescent="0.3">
      <c r="A1015" s="121"/>
      <c r="B1015" s="121"/>
      <c r="C1015" s="128"/>
      <c r="D1015" s="124"/>
      <c r="E1015" s="129"/>
    </row>
    <row r="1016" spans="1:5" x14ac:dyDescent="0.3">
      <c r="A1016" s="121"/>
      <c r="B1016" s="121"/>
      <c r="C1016" s="128"/>
      <c r="D1016" s="124"/>
      <c r="E1016" s="129"/>
    </row>
    <row r="1017" spans="1:5" x14ac:dyDescent="0.3">
      <c r="A1017" s="121"/>
      <c r="B1017" s="121"/>
      <c r="C1017" s="128"/>
      <c r="D1017" s="124"/>
      <c r="E1017" s="129"/>
    </row>
    <row r="1018" spans="1:5" x14ac:dyDescent="0.3">
      <c r="A1018" s="121"/>
      <c r="B1018" s="121"/>
      <c r="C1018" s="128"/>
      <c r="D1018" s="124"/>
      <c r="E1018" s="129"/>
    </row>
    <row r="1019" spans="1:5" x14ac:dyDescent="0.3">
      <c r="A1019" s="121"/>
      <c r="B1019" s="121"/>
      <c r="C1019" s="128"/>
      <c r="D1019" s="124"/>
      <c r="E1019" s="129"/>
    </row>
    <row r="1020" spans="1:5" x14ac:dyDescent="0.3">
      <c r="A1020" s="121"/>
      <c r="B1020" s="121"/>
      <c r="C1020" s="128"/>
      <c r="D1020" s="124"/>
      <c r="E1020" s="129"/>
    </row>
    <row r="1021" spans="1:5" x14ac:dyDescent="0.3">
      <c r="A1021" s="121"/>
      <c r="B1021" s="121"/>
      <c r="C1021" s="128"/>
      <c r="D1021" s="124"/>
      <c r="E1021" s="129"/>
    </row>
    <row r="1022" spans="1:5" x14ac:dyDescent="0.3">
      <c r="A1022" s="121"/>
      <c r="B1022" s="121"/>
      <c r="C1022" s="128"/>
      <c r="D1022" s="124"/>
      <c r="E1022" s="129"/>
    </row>
    <row r="1023" spans="1:5" x14ac:dyDescent="0.3">
      <c r="A1023" s="121"/>
      <c r="B1023" s="121"/>
      <c r="C1023" s="128"/>
      <c r="D1023" s="124"/>
      <c r="E1023" s="129"/>
    </row>
    <row r="1024" spans="1:5" x14ac:dyDescent="0.3">
      <c r="A1024" s="121"/>
      <c r="B1024" s="121"/>
      <c r="C1024" s="128"/>
      <c r="D1024" s="124"/>
      <c r="E1024" s="129"/>
    </row>
    <row r="1025" spans="1:5" x14ac:dyDescent="0.3">
      <c r="A1025" s="121"/>
      <c r="B1025" s="121"/>
      <c r="C1025" s="128"/>
      <c r="D1025" s="124"/>
      <c r="E1025" s="129"/>
    </row>
    <row r="1026" spans="1:5" x14ac:dyDescent="0.3">
      <c r="A1026" s="121"/>
      <c r="B1026" s="121"/>
      <c r="C1026" s="128"/>
      <c r="D1026" s="124"/>
      <c r="E1026" s="129"/>
    </row>
    <row r="1027" spans="1:5" x14ac:dyDescent="0.3">
      <c r="A1027" s="121"/>
      <c r="B1027" s="121"/>
      <c r="C1027" s="128"/>
      <c r="D1027" s="124"/>
      <c r="E1027" s="129"/>
    </row>
    <row r="1028" spans="1:5" x14ac:dyDescent="0.3">
      <c r="A1028" s="121"/>
      <c r="B1028" s="121"/>
      <c r="C1028" s="128"/>
      <c r="D1028" s="124"/>
      <c r="E1028" s="129"/>
    </row>
    <row r="1029" spans="1:5" x14ac:dyDescent="0.3">
      <c r="A1029" s="121"/>
      <c r="B1029" s="121"/>
      <c r="C1029" s="128"/>
      <c r="D1029" s="124"/>
      <c r="E1029" s="129"/>
    </row>
    <row r="1030" spans="1:5" x14ac:dyDescent="0.3">
      <c r="A1030" s="121"/>
      <c r="B1030" s="121"/>
      <c r="C1030" s="128"/>
      <c r="D1030" s="124"/>
      <c r="E1030" s="129"/>
    </row>
    <row r="1031" spans="1:5" x14ac:dyDescent="0.3">
      <c r="A1031" s="121"/>
      <c r="B1031" s="121"/>
      <c r="C1031" s="128"/>
      <c r="D1031" s="124"/>
      <c r="E1031" s="129"/>
    </row>
    <row r="1032" spans="1:5" x14ac:dyDescent="0.3">
      <c r="A1032" s="121"/>
      <c r="B1032" s="121"/>
      <c r="C1032" s="128"/>
      <c r="D1032" s="124"/>
      <c r="E1032" s="129"/>
    </row>
    <row r="1033" spans="1:5" x14ac:dyDescent="0.3">
      <c r="A1033" s="121"/>
      <c r="B1033" s="121"/>
      <c r="C1033" s="128"/>
      <c r="D1033" s="124"/>
      <c r="E1033" s="129"/>
    </row>
    <row r="1034" spans="1:5" x14ac:dyDescent="0.3">
      <c r="A1034" s="121"/>
      <c r="B1034" s="121"/>
      <c r="C1034" s="128"/>
      <c r="D1034" s="124"/>
      <c r="E1034" s="129"/>
    </row>
    <row r="1035" spans="1:5" x14ac:dyDescent="0.3">
      <c r="A1035" s="121"/>
      <c r="B1035" s="121"/>
      <c r="C1035" s="128"/>
      <c r="D1035" s="124"/>
      <c r="E1035" s="129"/>
    </row>
    <row r="1036" spans="1:5" x14ac:dyDescent="0.3">
      <c r="A1036" s="121"/>
      <c r="B1036" s="121"/>
      <c r="C1036" s="128"/>
      <c r="D1036" s="124"/>
      <c r="E1036" s="129"/>
    </row>
    <row r="1037" spans="1:5" x14ac:dyDescent="0.3">
      <c r="A1037" s="121"/>
      <c r="B1037" s="121"/>
      <c r="C1037" s="128"/>
      <c r="D1037" s="124"/>
      <c r="E1037" s="129"/>
    </row>
    <row r="1038" spans="1:5" x14ac:dyDescent="0.3">
      <c r="A1038" s="121"/>
      <c r="B1038" s="121"/>
      <c r="C1038" s="128"/>
      <c r="D1038" s="124"/>
      <c r="E1038" s="129"/>
    </row>
    <row r="1039" spans="1:5" x14ac:dyDescent="0.3">
      <c r="A1039" s="121"/>
      <c r="B1039" s="121"/>
      <c r="C1039" s="128"/>
      <c r="D1039" s="124"/>
      <c r="E1039" s="129"/>
    </row>
    <row r="1040" spans="1:5" x14ac:dyDescent="0.3">
      <c r="A1040" s="121"/>
      <c r="B1040" s="121"/>
      <c r="C1040" s="128"/>
      <c r="D1040" s="124"/>
      <c r="E1040" s="129"/>
    </row>
    <row r="1041" spans="1:5" x14ac:dyDescent="0.3">
      <c r="A1041" s="121"/>
      <c r="B1041" s="121"/>
      <c r="C1041" s="128"/>
      <c r="D1041" s="124"/>
      <c r="E1041" s="129"/>
    </row>
    <row r="1042" spans="1:5" x14ac:dyDescent="0.3">
      <c r="A1042" s="121"/>
      <c r="B1042" s="121"/>
      <c r="C1042" s="128"/>
      <c r="D1042" s="124"/>
      <c r="E1042" s="129"/>
    </row>
    <row r="1043" spans="1:5" x14ac:dyDescent="0.3">
      <c r="A1043" s="121"/>
      <c r="B1043" s="121"/>
      <c r="C1043" s="128"/>
      <c r="D1043" s="124"/>
      <c r="E1043" s="129"/>
    </row>
    <row r="1044" spans="1:5" x14ac:dyDescent="0.3">
      <c r="A1044" s="121"/>
      <c r="B1044" s="121"/>
      <c r="C1044" s="128"/>
      <c r="D1044" s="124"/>
      <c r="E1044" s="129"/>
    </row>
    <row r="1045" spans="1:5" x14ac:dyDescent="0.3">
      <c r="A1045" s="121"/>
      <c r="B1045" s="121"/>
      <c r="C1045" s="128"/>
      <c r="D1045" s="124"/>
      <c r="E1045" s="129"/>
    </row>
    <row r="1046" spans="1:5" x14ac:dyDescent="0.3">
      <c r="A1046" s="121"/>
      <c r="B1046" s="121"/>
      <c r="C1046" s="128"/>
      <c r="D1046" s="124"/>
      <c r="E1046" s="129"/>
    </row>
    <row r="1047" spans="1:5" x14ac:dyDescent="0.3">
      <c r="A1047" s="121"/>
      <c r="B1047" s="121"/>
      <c r="C1047" s="128"/>
      <c r="D1047" s="124"/>
      <c r="E1047" s="129"/>
    </row>
    <row r="1048" spans="1:5" x14ac:dyDescent="0.3">
      <c r="A1048" s="121"/>
      <c r="B1048" s="121"/>
      <c r="C1048" s="128"/>
      <c r="D1048" s="124"/>
      <c r="E1048" s="129"/>
    </row>
    <row r="1049" spans="1:5" x14ac:dyDescent="0.3">
      <c r="A1049" s="121"/>
      <c r="B1049" s="121"/>
      <c r="C1049" s="128"/>
      <c r="D1049" s="124"/>
      <c r="E1049" s="129"/>
    </row>
    <row r="1050" spans="1:5" x14ac:dyDescent="0.3">
      <c r="A1050" s="121"/>
      <c r="B1050" s="121"/>
      <c r="C1050" s="128"/>
      <c r="D1050" s="124"/>
      <c r="E1050" s="129"/>
    </row>
    <row r="1051" spans="1:5" x14ac:dyDescent="0.3">
      <c r="A1051" s="121"/>
      <c r="B1051" s="121"/>
      <c r="C1051" s="128"/>
      <c r="D1051" s="124"/>
      <c r="E1051" s="129"/>
    </row>
    <row r="1052" spans="1:5" x14ac:dyDescent="0.3">
      <c r="A1052" s="121"/>
      <c r="B1052" s="121"/>
      <c r="C1052" s="128"/>
      <c r="D1052" s="124"/>
      <c r="E1052" s="129"/>
    </row>
    <row r="1053" spans="1:5" x14ac:dyDescent="0.3">
      <c r="A1053" s="121"/>
      <c r="B1053" s="121"/>
      <c r="C1053" s="128"/>
      <c r="D1053" s="124"/>
      <c r="E1053" s="129"/>
    </row>
    <row r="1054" spans="1:5" x14ac:dyDescent="0.3">
      <c r="A1054" s="121"/>
      <c r="B1054" s="121"/>
      <c r="C1054" s="128"/>
      <c r="D1054" s="124"/>
      <c r="E1054" s="129"/>
    </row>
    <row r="1055" spans="1:5" x14ac:dyDescent="0.3">
      <c r="A1055" s="121"/>
      <c r="B1055" s="121"/>
      <c r="C1055" s="128"/>
      <c r="D1055" s="124"/>
      <c r="E1055" s="129"/>
    </row>
    <row r="1056" spans="1:5" x14ac:dyDescent="0.3">
      <c r="A1056" s="121"/>
      <c r="B1056" s="121"/>
      <c r="C1056" s="128"/>
      <c r="D1056" s="124"/>
      <c r="E1056" s="129"/>
    </row>
    <row r="1057" spans="1:5" x14ac:dyDescent="0.3">
      <c r="A1057" s="121"/>
      <c r="B1057" s="121"/>
      <c r="C1057" s="128"/>
      <c r="D1057" s="124"/>
      <c r="E1057" s="129"/>
    </row>
    <row r="1058" spans="1:5" x14ac:dyDescent="0.3">
      <c r="A1058" s="121"/>
      <c r="B1058" s="121"/>
      <c r="C1058" s="128"/>
      <c r="D1058" s="124"/>
      <c r="E1058" s="129"/>
    </row>
    <row r="1059" spans="1:5" x14ac:dyDescent="0.3">
      <c r="A1059" s="121"/>
      <c r="B1059" s="121"/>
      <c r="C1059" s="128"/>
      <c r="D1059" s="124"/>
      <c r="E1059" s="129"/>
    </row>
    <row r="1060" spans="1:5" x14ac:dyDescent="0.3">
      <c r="A1060" s="121"/>
      <c r="B1060" s="121"/>
      <c r="C1060" s="128"/>
      <c r="D1060" s="124"/>
      <c r="E1060" s="129"/>
    </row>
    <row r="1061" spans="1:5" x14ac:dyDescent="0.3">
      <c r="A1061" s="121"/>
      <c r="B1061" s="121"/>
      <c r="C1061" s="128"/>
      <c r="D1061" s="124"/>
      <c r="E1061" s="129"/>
    </row>
    <row r="1062" spans="1:5" x14ac:dyDescent="0.3">
      <c r="A1062" s="121"/>
      <c r="B1062" s="121"/>
      <c r="C1062" s="128"/>
      <c r="D1062" s="124"/>
      <c r="E1062" s="129"/>
    </row>
    <row r="1063" spans="1:5" x14ac:dyDescent="0.3">
      <c r="A1063" s="121"/>
      <c r="B1063" s="121"/>
      <c r="C1063" s="128"/>
      <c r="D1063" s="124"/>
      <c r="E1063" s="129"/>
    </row>
    <row r="1064" spans="1:5" x14ac:dyDescent="0.3">
      <c r="A1064" s="121"/>
      <c r="B1064" s="121"/>
      <c r="C1064" s="128"/>
      <c r="D1064" s="124"/>
      <c r="E1064" s="129"/>
    </row>
    <row r="1065" spans="1:5" x14ac:dyDescent="0.3">
      <c r="A1065" s="121"/>
      <c r="B1065" s="121"/>
      <c r="C1065" s="128"/>
      <c r="D1065" s="124"/>
      <c r="E1065" s="129"/>
    </row>
    <row r="1066" spans="1:5" x14ac:dyDescent="0.3">
      <c r="A1066" s="121"/>
      <c r="B1066" s="121"/>
      <c r="C1066" s="128"/>
      <c r="D1066" s="124"/>
      <c r="E1066" s="124"/>
    </row>
    <row r="1067" spans="1:5" x14ac:dyDescent="0.3">
      <c r="A1067" s="121"/>
      <c r="B1067" s="121"/>
      <c r="C1067" s="128"/>
      <c r="D1067" s="124"/>
      <c r="E1067" s="129"/>
    </row>
    <row r="1068" spans="1:5" x14ac:dyDescent="0.3">
      <c r="A1068" s="121"/>
      <c r="B1068" s="121"/>
      <c r="C1068" s="128"/>
      <c r="D1068" s="124"/>
      <c r="E1068" s="129"/>
    </row>
    <row r="1069" spans="1:5" x14ac:dyDescent="0.3">
      <c r="A1069" s="121"/>
      <c r="B1069" s="121"/>
      <c r="C1069" s="128"/>
      <c r="D1069" s="124"/>
      <c r="E1069" s="129"/>
    </row>
    <row r="1070" spans="1:5" x14ac:dyDescent="0.3">
      <c r="A1070" s="121"/>
      <c r="B1070" s="121"/>
      <c r="C1070" s="128"/>
      <c r="D1070" s="124"/>
      <c r="E1070" s="129"/>
    </row>
    <row r="1071" spans="1:5" x14ac:dyDescent="0.3">
      <c r="A1071" s="121"/>
      <c r="B1071" s="121"/>
      <c r="C1071" s="128"/>
      <c r="D1071" s="124"/>
      <c r="E1071" s="129"/>
    </row>
    <row r="1072" spans="1:5" x14ac:dyDescent="0.3">
      <c r="A1072" s="121"/>
      <c r="B1072" s="121"/>
      <c r="C1072" s="128"/>
      <c r="D1072" s="124"/>
      <c r="E1072" s="129"/>
    </row>
    <row r="1073" spans="1:5" x14ac:dyDescent="0.3">
      <c r="A1073" s="121"/>
      <c r="B1073" s="121"/>
      <c r="C1073" s="128"/>
      <c r="D1073" s="124"/>
      <c r="E1073" s="129"/>
    </row>
    <row r="1074" spans="1:5" x14ac:dyDescent="0.3">
      <c r="A1074" s="121"/>
      <c r="B1074" s="121"/>
      <c r="C1074" s="128"/>
      <c r="D1074" s="124"/>
      <c r="E1074" s="129"/>
    </row>
    <row r="1075" spans="1:5" x14ac:dyDescent="0.3">
      <c r="A1075" s="121"/>
      <c r="B1075" s="121"/>
      <c r="C1075" s="128"/>
      <c r="D1075" s="124"/>
      <c r="E1075" s="129"/>
    </row>
    <row r="1076" spans="1:5" x14ac:dyDescent="0.3">
      <c r="A1076" s="121"/>
      <c r="B1076" s="121"/>
      <c r="C1076" s="128"/>
      <c r="D1076" s="124"/>
      <c r="E1076" s="129"/>
    </row>
    <row r="1077" spans="1:5" x14ac:dyDescent="0.3">
      <c r="A1077" s="121"/>
      <c r="B1077" s="121"/>
      <c r="C1077" s="128"/>
      <c r="D1077" s="124"/>
      <c r="E1077" s="129"/>
    </row>
    <row r="1078" spans="1:5" x14ac:dyDescent="0.3">
      <c r="A1078" s="121"/>
      <c r="B1078" s="121"/>
      <c r="C1078" s="128"/>
      <c r="D1078" s="124"/>
      <c r="E1078" s="129"/>
    </row>
    <row r="1079" spans="1:5" x14ac:dyDescent="0.3">
      <c r="A1079" s="121"/>
      <c r="B1079" s="121"/>
      <c r="C1079" s="128"/>
      <c r="D1079" s="124"/>
      <c r="E1079" s="129"/>
    </row>
    <row r="1080" spans="1:5" x14ac:dyDescent="0.3">
      <c r="A1080" s="121"/>
      <c r="B1080" s="121"/>
      <c r="C1080" s="128"/>
      <c r="D1080" s="124"/>
      <c r="E1080" s="129"/>
    </row>
    <row r="1081" spans="1:5" x14ac:dyDescent="0.3">
      <c r="A1081" s="121"/>
      <c r="B1081" s="121"/>
      <c r="C1081" s="128"/>
      <c r="D1081" s="124"/>
      <c r="E1081" s="129"/>
    </row>
    <row r="1082" spans="1:5" x14ac:dyDescent="0.3">
      <c r="A1082" s="121"/>
      <c r="B1082" s="121"/>
      <c r="C1082" s="128"/>
      <c r="D1082" s="124"/>
      <c r="E1082" s="129"/>
    </row>
    <row r="1083" spans="1:5" x14ac:dyDescent="0.3">
      <c r="A1083" s="121"/>
      <c r="B1083" s="121"/>
      <c r="C1083" s="128"/>
      <c r="D1083" s="124"/>
      <c r="E1083" s="129"/>
    </row>
    <row r="1084" spans="1:5" x14ac:dyDescent="0.3">
      <c r="A1084" s="121"/>
      <c r="B1084" s="121"/>
      <c r="C1084" s="128"/>
      <c r="D1084" s="124"/>
      <c r="E1084" s="129"/>
    </row>
    <row r="1085" spans="1:5" x14ac:dyDescent="0.3">
      <c r="A1085" s="121"/>
      <c r="B1085" s="121"/>
      <c r="C1085" s="128"/>
      <c r="D1085" s="124"/>
      <c r="E1085" s="129"/>
    </row>
    <row r="1086" spans="1:5" x14ac:dyDescent="0.3">
      <c r="A1086" s="121"/>
      <c r="B1086" s="121"/>
      <c r="C1086" s="128"/>
      <c r="D1086" s="124"/>
      <c r="E1086" s="129"/>
    </row>
    <row r="1087" spans="1:5" x14ac:dyDescent="0.3">
      <c r="A1087" s="121"/>
      <c r="B1087" s="121"/>
      <c r="C1087" s="128"/>
      <c r="D1087" s="124"/>
      <c r="E1087" s="129"/>
    </row>
    <row r="1088" spans="1:5" x14ac:dyDescent="0.3">
      <c r="A1088" s="121"/>
      <c r="B1088" s="121"/>
      <c r="C1088" s="128"/>
      <c r="D1088" s="124"/>
      <c r="E1088" s="129"/>
    </row>
    <row r="1089" spans="1:5" x14ac:dyDescent="0.3">
      <c r="A1089" s="121"/>
      <c r="B1089" s="121"/>
      <c r="C1089" s="128"/>
      <c r="D1089" s="124"/>
      <c r="E1089" s="129"/>
    </row>
    <row r="1090" spans="1:5" x14ac:dyDescent="0.3">
      <c r="A1090" s="121"/>
      <c r="B1090" s="121"/>
      <c r="C1090" s="128"/>
      <c r="D1090" s="124"/>
      <c r="E1090" s="129"/>
    </row>
    <row r="1091" spans="1:5" x14ac:dyDescent="0.3">
      <c r="A1091" s="121"/>
      <c r="B1091" s="121"/>
      <c r="C1091" s="128"/>
      <c r="D1091" s="124"/>
      <c r="E1091" s="129"/>
    </row>
    <row r="1092" spans="1:5" x14ac:dyDescent="0.3">
      <c r="A1092" s="121"/>
      <c r="B1092" s="121"/>
      <c r="C1092" s="128"/>
      <c r="D1092" s="124"/>
      <c r="E1092" s="129"/>
    </row>
    <row r="1093" spans="1:5" x14ac:dyDescent="0.3">
      <c r="A1093" s="121"/>
      <c r="B1093" s="121"/>
      <c r="C1093" s="128"/>
      <c r="D1093" s="124"/>
      <c r="E1093" s="129"/>
    </row>
    <row r="1094" spans="1:5" x14ac:dyDescent="0.3">
      <c r="A1094" s="121"/>
      <c r="B1094" s="121"/>
      <c r="C1094" s="128"/>
      <c r="D1094" s="124"/>
      <c r="E1094" s="129"/>
    </row>
    <row r="1095" spans="1:5" x14ac:dyDescent="0.3">
      <c r="A1095" s="121"/>
      <c r="B1095" s="121"/>
      <c r="C1095" s="128"/>
      <c r="D1095" s="124"/>
      <c r="E1095" s="129"/>
    </row>
    <row r="1096" spans="1:5" x14ac:dyDescent="0.3">
      <c r="A1096" s="121"/>
      <c r="B1096" s="121"/>
      <c r="C1096" s="128"/>
      <c r="D1096" s="124"/>
      <c r="E1096" s="129"/>
    </row>
    <row r="1097" spans="1:5" x14ac:dyDescent="0.3">
      <c r="A1097" s="121"/>
      <c r="B1097" s="121"/>
      <c r="C1097" s="128"/>
      <c r="D1097" s="124"/>
      <c r="E1097" s="129"/>
    </row>
    <row r="1098" spans="1:5" x14ac:dyDescent="0.3">
      <c r="A1098" s="121"/>
      <c r="B1098" s="121"/>
      <c r="C1098" s="128"/>
      <c r="D1098" s="124"/>
      <c r="E1098" s="129"/>
    </row>
    <row r="1099" spans="1:5" x14ac:dyDescent="0.3">
      <c r="A1099" s="121"/>
      <c r="B1099" s="121"/>
      <c r="C1099" s="128"/>
      <c r="D1099" s="124"/>
      <c r="E1099" s="129"/>
    </row>
    <row r="1100" spans="1:5" x14ac:dyDescent="0.3">
      <c r="A1100" s="121"/>
      <c r="B1100" s="121"/>
      <c r="C1100" s="128"/>
      <c r="D1100" s="124"/>
      <c r="E1100" s="129"/>
    </row>
    <row r="1101" spans="1:5" x14ac:dyDescent="0.3">
      <c r="A1101" s="121"/>
      <c r="B1101" s="121"/>
      <c r="C1101" s="128"/>
      <c r="D1101" s="124"/>
      <c r="E1101" s="129"/>
    </row>
    <row r="1102" spans="1:5" x14ac:dyDescent="0.3">
      <c r="A1102" s="121"/>
      <c r="B1102" s="121"/>
      <c r="C1102" s="128"/>
      <c r="D1102" s="124"/>
      <c r="E1102" s="129"/>
    </row>
    <row r="1103" spans="1:5" x14ac:dyDescent="0.3">
      <c r="A1103" s="121"/>
      <c r="B1103" s="121"/>
      <c r="C1103" s="128"/>
      <c r="D1103" s="124"/>
      <c r="E1103" s="129"/>
    </row>
    <row r="1104" spans="1:5" x14ac:dyDescent="0.3">
      <c r="A1104" s="121"/>
      <c r="B1104" s="121"/>
      <c r="C1104" s="128"/>
      <c r="D1104" s="124"/>
      <c r="E1104" s="129"/>
    </row>
    <row r="1105" spans="1:5" x14ac:dyDescent="0.3">
      <c r="A1105" s="121"/>
      <c r="B1105" s="121"/>
      <c r="C1105" s="128"/>
      <c r="D1105" s="124"/>
      <c r="E1105" s="129"/>
    </row>
    <row r="1106" spans="1:5" x14ac:dyDescent="0.3">
      <c r="A1106" s="121"/>
      <c r="B1106" s="121"/>
      <c r="C1106" s="128"/>
      <c r="D1106" s="124"/>
      <c r="E1106" s="129"/>
    </row>
    <row r="1107" spans="1:5" x14ac:dyDescent="0.3">
      <c r="A1107" s="121"/>
      <c r="B1107" s="121"/>
      <c r="C1107" s="128"/>
      <c r="D1107" s="124"/>
      <c r="E1107" s="129"/>
    </row>
    <row r="1108" spans="1:5" x14ac:dyDescent="0.3">
      <c r="A1108" s="121"/>
      <c r="B1108" s="121"/>
      <c r="C1108" s="128"/>
      <c r="D1108" s="124"/>
      <c r="E1108" s="129"/>
    </row>
    <row r="1109" spans="1:5" x14ac:dyDescent="0.3">
      <c r="A1109" s="121"/>
      <c r="B1109" s="121"/>
      <c r="C1109" s="128"/>
      <c r="D1109" s="124"/>
      <c r="E1109" s="129"/>
    </row>
    <row r="1110" spans="1:5" x14ac:dyDescent="0.3">
      <c r="A1110" s="121"/>
      <c r="B1110" s="121"/>
      <c r="C1110" s="128"/>
      <c r="D1110" s="124"/>
      <c r="E1110" s="129"/>
    </row>
    <row r="1111" spans="1:5" x14ac:dyDescent="0.3">
      <c r="A1111" s="121"/>
      <c r="B1111" s="121"/>
      <c r="C1111" s="128"/>
      <c r="D1111" s="124"/>
      <c r="E1111" s="129"/>
    </row>
    <row r="1112" spans="1:5" x14ac:dyDescent="0.3">
      <c r="A1112" s="121"/>
      <c r="B1112" s="121"/>
      <c r="C1112" s="128"/>
      <c r="D1112" s="124"/>
      <c r="E1112" s="129"/>
    </row>
    <row r="1113" spans="1:5" x14ac:dyDescent="0.3">
      <c r="A1113" s="121"/>
      <c r="B1113" s="121"/>
      <c r="C1113" s="128"/>
      <c r="D1113" s="124"/>
      <c r="E1113" s="129"/>
    </row>
    <row r="1114" spans="1:5" x14ac:dyDescent="0.3">
      <c r="A1114" s="121"/>
      <c r="B1114" s="121"/>
      <c r="C1114" s="128"/>
      <c r="D1114" s="124"/>
      <c r="E1114" s="129"/>
    </row>
    <row r="1115" spans="1:5" x14ac:dyDescent="0.3">
      <c r="A1115" s="121"/>
      <c r="B1115" s="121"/>
      <c r="C1115" s="128"/>
      <c r="D1115" s="124"/>
      <c r="E1115" s="129"/>
    </row>
    <row r="1116" spans="1:5" x14ac:dyDescent="0.3">
      <c r="A1116" s="121"/>
      <c r="B1116" s="121"/>
      <c r="C1116" s="128"/>
      <c r="D1116" s="124"/>
      <c r="E1116" s="129"/>
    </row>
    <row r="1117" spans="1:5" x14ac:dyDescent="0.3">
      <c r="A1117" s="121"/>
      <c r="B1117" s="121"/>
      <c r="C1117" s="128"/>
      <c r="D1117" s="124"/>
      <c r="E1117" s="129"/>
    </row>
    <row r="1118" spans="1:5" x14ac:dyDescent="0.3">
      <c r="A1118" s="121"/>
      <c r="B1118" s="121"/>
      <c r="C1118" s="128"/>
      <c r="D1118" s="124"/>
      <c r="E1118" s="129"/>
    </row>
    <row r="1119" spans="1:5" x14ac:dyDescent="0.3">
      <c r="A1119" s="121"/>
      <c r="B1119" s="121"/>
      <c r="C1119" s="128"/>
      <c r="D1119" s="124"/>
      <c r="E1119" s="129"/>
    </row>
    <row r="1120" spans="1:5" x14ac:dyDescent="0.3">
      <c r="A1120" s="121"/>
      <c r="B1120" s="121"/>
      <c r="C1120" s="128"/>
      <c r="D1120" s="124"/>
      <c r="E1120" s="129"/>
    </row>
    <row r="1121" spans="1:5" x14ac:dyDescent="0.3">
      <c r="A1121" s="121"/>
      <c r="B1121" s="121"/>
      <c r="C1121" s="128"/>
      <c r="D1121" s="124"/>
      <c r="E1121" s="129"/>
    </row>
    <row r="1122" spans="1:5" x14ac:dyDescent="0.3">
      <c r="A1122" s="121"/>
      <c r="B1122" s="121"/>
      <c r="C1122" s="128"/>
      <c r="D1122" s="124"/>
      <c r="E1122" s="129"/>
    </row>
    <row r="1123" spans="1:5" x14ac:dyDescent="0.3">
      <c r="A1123" s="121"/>
      <c r="B1123" s="121"/>
      <c r="C1123" s="128"/>
      <c r="D1123" s="124"/>
      <c r="E1123" s="129"/>
    </row>
    <row r="1124" spans="1:5" x14ac:dyDescent="0.3">
      <c r="A1124" s="121"/>
      <c r="B1124" s="121"/>
      <c r="C1124" s="128"/>
      <c r="D1124" s="124"/>
      <c r="E1124" s="129"/>
    </row>
    <row r="1125" spans="1:5" x14ac:dyDescent="0.3">
      <c r="A1125" s="121"/>
      <c r="B1125" s="121"/>
      <c r="C1125" s="128"/>
      <c r="D1125" s="124"/>
      <c r="E1125" s="129"/>
    </row>
    <row r="1126" spans="1:5" x14ac:dyDescent="0.3">
      <c r="A1126" s="121"/>
      <c r="B1126" s="121"/>
      <c r="C1126" s="128"/>
      <c r="D1126" s="124"/>
      <c r="E1126" s="129"/>
    </row>
    <row r="1127" spans="1:5" x14ac:dyDescent="0.3">
      <c r="A1127" s="121"/>
      <c r="B1127" s="121"/>
      <c r="C1127" s="128"/>
      <c r="D1127" s="124"/>
      <c r="E1127" s="124"/>
    </row>
    <row r="1128" spans="1:5" x14ac:dyDescent="0.3">
      <c r="A1128" s="121"/>
      <c r="B1128" s="121"/>
      <c r="C1128" s="128"/>
      <c r="D1128" s="124"/>
      <c r="E1128" s="129"/>
    </row>
    <row r="1129" spans="1:5" x14ac:dyDescent="0.3">
      <c r="A1129" s="121"/>
      <c r="B1129" s="121"/>
      <c r="C1129" s="128"/>
      <c r="D1129" s="124"/>
      <c r="E1129" s="129"/>
    </row>
    <row r="1130" spans="1:5" x14ac:dyDescent="0.3">
      <c r="A1130" s="121"/>
      <c r="B1130" s="121"/>
      <c r="C1130" s="128"/>
      <c r="D1130" s="124"/>
      <c r="E1130" s="129"/>
    </row>
    <row r="1131" spans="1:5" x14ac:dyDescent="0.3">
      <c r="A1131" s="121"/>
      <c r="B1131" s="121"/>
      <c r="C1131" s="128"/>
      <c r="D1131" s="124"/>
      <c r="E1131" s="129"/>
    </row>
    <row r="1132" spans="1:5" x14ac:dyDescent="0.3">
      <c r="A1132" s="121"/>
      <c r="B1132" s="121"/>
      <c r="C1132" s="128"/>
      <c r="D1132" s="124"/>
      <c r="E1132" s="129"/>
    </row>
    <row r="1133" spans="1:5" x14ac:dyDescent="0.3">
      <c r="A1133" s="121"/>
      <c r="B1133" s="121"/>
      <c r="C1133" s="128"/>
      <c r="D1133" s="124"/>
      <c r="E1133" s="129"/>
    </row>
    <row r="1134" spans="1:5" x14ac:dyDescent="0.3">
      <c r="A1134" s="121"/>
      <c r="B1134" s="121"/>
      <c r="C1134" s="128"/>
      <c r="D1134" s="124"/>
      <c r="E1134" s="129"/>
    </row>
    <row r="1135" spans="1:5" x14ac:dyDescent="0.3">
      <c r="A1135" s="121"/>
      <c r="B1135" s="121"/>
      <c r="C1135" s="128"/>
      <c r="D1135" s="124"/>
      <c r="E1135" s="129"/>
    </row>
    <row r="1136" spans="1:5" x14ac:dyDescent="0.3">
      <c r="A1136" s="121"/>
      <c r="B1136" s="121"/>
      <c r="C1136" s="128"/>
      <c r="D1136" s="124"/>
      <c r="E1136" s="129"/>
    </row>
    <row r="1137" spans="1:5" x14ac:dyDescent="0.3">
      <c r="A1137" s="121"/>
      <c r="B1137" s="121"/>
      <c r="C1137" s="128"/>
      <c r="D1137" s="124"/>
      <c r="E1137" s="129"/>
    </row>
    <row r="1138" spans="1:5" x14ac:dyDescent="0.3">
      <c r="A1138" s="121"/>
      <c r="B1138" s="121"/>
      <c r="C1138" s="128"/>
      <c r="D1138" s="124"/>
      <c r="E1138" s="129"/>
    </row>
    <row r="1139" spans="1:5" x14ac:dyDescent="0.3">
      <c r="A1139" s="121"/>
      <c r="B1139" s="121"/>
      <c r="C1139" s="128"/>
      <c r="D1139" s="124"/>
      <c r="E1139" s="129"/>
    </row>
    <row r="1140" spans="1:5" x14ac:dyDescent="0.3">
      <c r="A1140" s="121"/>
      <c r="B1140" s="121"/>
      <c r="C1140" s="128"/>
      <c r="D1140" s="124"/>
      <c r="E1140" s="129"/>
    </row>
    <row r="1141" spans="1:5" x14ac:dyDescent="0.3">
      <c r="A1141" s="121"/>
      <c r="B1141" s="121"/>
      <c r="C1141" s="128"/>
      <c r="D1141" s="124"/>
      <c r="E1141" s="129"/>
    </row>
    <row r="1142" spans="1:5" x14ac:dyDescent="0.3">
      <c r="A1142" s="121"/>
      <c r="B1142" s="121"/>
      <c r="C1142" s="128"/>
      <c r="D1142" s="124"/>
      <c r="E1142" s="129"/>
    </row>
    <row r="1143" spans="1:5" x14ac:dyDescent="0.3">
      <c r="A1143" s="121"/>
      <c r="B1143" s="121"/>
      <c r="C1143" s="128"/>
      <c r="D1143" s="124"/>
      <c r="E1143" s="129"/>
    </row>
    <row r="1144" spans="1:5" x14ac:dyDescent="0.3">
      <c r="A1144" s="121"/>
      <c r="B1144" s="121"/>
      <c r="C1144" s="128"/>
      <c r="D1144" s="124"/>
      <c r="E1144" s="124"/>
    </row>
    <row r="1145" spans="1:5" x14ac:dyDescent="0.3">
      <c r="A1145" s="121"/>
      <c r="B1145" s="121"/>
      <c r="C1145" s="128"/>
      <c r="D1145" s="124"/>
      <c r="E1145" s="129"/>
    </row>
    <row r="1146" spans="1:5" x14ac:dyDescent="0.3">
      <c r="A1146" s="121"/>
      <c r="B1146" s="121"/>
      <c r="C1146" s="128"/>
      <c r="D1146" s="124"/>
      <c r="E1146" s="129"/>
    </row>
    <row r="1147" spans="1:5" x14ac:dyDescent="0.3">
      <c r="A1147" s="121"/>
      <c r="B1147" s="121"/>
      <c r="C1147" s="128"/>
      <c r="D1147" s="124"/>
      <c r="E1147" s="124"/>
    </row>
    <row r="1148" spans="1:5" x14ac:dyDescent="0.3">
      <c r="A1148" s="121"/>
      <c r="B1148" s="121"/>
      <c r="C1148" s="128"/>
      <c r="D1148" s="124"/>
      <c r="E1148" s="129"/>
    </row>
    <row r="1149" spans="1:5" x14ac:dyDescent="0.3">
      <c r="A1149" s="121"/>
      <c r="B1149" s="121"/>
      <c r="C1149" s="128"/>
      <c r="D1149" s="124"/>
      <c r="E1149" s="129"/>
    </row>
    <row r="1150" spans="1:5" x14ac:dyDescent="0.3">
      <c r="A1150" s="121"/>
      <c r="B1150" s="121"/>
      <c r="C1150" s="128"/>
      <c r="D1150" s="124"/>
      <c r="E1150" s="129"/>
    </row>
    <row r="1151" spans="1:5" x14ac:dyDescent="0.3">
      <c r="A1151" s="121"/>
      <c r="B1151" s="121"/>
      <c r="C1151" s="128"/>
      <c r="D1151" s="124"/>
      <c r="E1151" s="129"/>
    </row>
    <row r="1152" spans="1:5" x14ac:dyDescent="0.3">
      <c r="A1152" s="121"/>
      <c r="B1152" s="121"/>
      <c r="C1152" s="128"/>
      <c r="D1152" s="124"/>
      <c r="E1152" s="129"/>
    </row>
    <row r="1153" spans="1:5" x14ac:dyDescent="0.3">
      <c r="A1153" s="121"/>
      <c r="B1153" s="121"/>
      <c r="C1153" s="128"/>
      <c r="D1153" s="124"/>
      <c r="E1153" s="129"/>
    </row>
    <row r="1154" spans="1:5" x14ac:dyDescent="0.3">
      <c r="A1154" s="121"/>
      <c r="B1154" s="121"/>
      <c r="C1154" s="128"/>
      <c r="D1154" s="124"/>
      <c r="E1154" s="129"/>
    </row>
    <row r="1155" spans="1:5" x14ac:dyDescent="0.3">
      <c r="A1155" s="121"/>
      <c r="B1155" s="121"/>
      <c r="C1155" s="128"/>
      <c r="D1155" s="124"/>
      <c r="E1155" s="124"/>
    </row>
    <row r="1156" spans="1:5" x14ac:dyDescent="0.3">
      <c r="A1156" s="121"/>
      <c r="B1156" s="121"/>
      <c r="C1156" s="128"/>
      <c r="D1156" s="124"/>
      <c r="E1156" s="129"/>
    </row>
    <row r="1157" spans="1:5" x14ac:dyDescent="0.3">
      <c r="A1157" s="121"/>
      <c r="B1157" s="121"/>
      <c r="C1157" s="128"/>
      <c r="D1157" s="124"/>
      <c r="E1157" s="129"/>
    </row>
    <row r="1158" spans="1:5" x14ac:dyDescent="0.3">
      <c r="A1158" s="121"/>
      <c r="B1158" s="121"/>
      <c r="C1158" s="128"/>
      <c r="D1158" s="124"/>
      <c r="E1158" s="129"/>
    </row>
    <row r="1159" spans="1:5" x14ac:dyDescent="0.3">
      <c r="A1159" s="121"/>
      <c r="B1159" s="121"/>
      <c r="C1159" s="128"/>
      <c r="D1159" s="124"/>
      <c r="E1159" s="129"/>
    </row>
    <row r="1160" spans="1:5" x14ac:dyDescent="0.3">
      <c r="A1160" s="121"/>
      <c r="B1160" s="121"/>
      <c r="C1160" s="128"/>
      <c r="D1160" s="124"/>
      <c r="E1160" s="129"/>
    </row>
    <row r="1161" spans="1:5" x14ac:dyDescent="0.3">
      <c r="A1161" s="121"/>
      <c r="B1161" s="121"/>
      <c r="C1161" s="128"/>
      <c r="D1161" s="124"/>
      <c r="E1161" s="129"/>
    </row>
    <row r="1162" spans="1:5" x14ac:dyDescent="0.3">
      <c r="A1162" s="121"/>
      <c r="B1162" s="121"/>
      <c r="C1162" s="128"/>
      <c r="D1162" s="124"/>
      <c r="E1162" s="124"/>
    </row>
    <row r="1163" spans="1:5" x14ac:dyDescent="0.3">
      <c r="A1163" s="121"/>
      <c r="B1163" s="121"/>
      <c r="C1163" s="128"/>
      <c r="D1163" s="124"/>
      <c r="E1163" s="129"/>
    </row>
    <row r="1164" spans="1:5" x14ac:dyDescent="0.3">
      <c r="A1164" s="121"/>
      <c r="B1164" s="121"/>
      <c r="C1164" s="128"/>
      <c r="D1164" s="124"/>
      <c r="E1164" s="129"/>
    </row>
    <row r="1165" spans="1:5" x14ac:dyDescent="0.3">
      <c r="A1165" s="121"/>
      <c r="B1165" s="121"/>
      <c r="C1165" s="128"/>
      <c r="D1165" s="124"/>
      <c r="E1165" s="129"/>
    </row>
    <row r="1166" spans="1:5" x14ac:dyDescent="0.3">
      <c r="A1166" s="121"/>
      <c r="B1166" s="121"/>
      <c r="C1166" s="128"/>
      <c r="D1166" s="124"/>
      <c r="E1166" s="124"/>
    </row>
    <row r="1167" spans="1:5" x14ac:dyDescent="0.3">
      <c r="A1167" s="121"/>
      <c r="B1167" s="121"/>
      <c r="C1167" s="128"/>
      <c r="D1167" s="124"/>
      <c r="E1167" s="129"/>
    </row>
    <row r="1168" spans="1:5" x14ac:dyDescent="0.3">
      <c r="A1168" s="121"/>
      <c r="B1168" s="121"/>
      <c r="C1168" s="128"/>
      <c r="D1168" s="124"/>
      <c r="E1168" s="124"/>
    </row>
    <row r="1169" spans="1:5" x14ac:dyDescent="0.3">
      <c r="A1169" s="121"/>
      <c r="B1169" s="121"/>
      <c r="C1169" s="128"/>
      <c r="D1169" s="124"/>
      <c r="E1169" s="129"/>
    </row>
    <row r="1170" spans="1:5" x14ac:dyDescent="0.3">
      <c r="A1170" s="121"/>
      <c r="B1170" s="121"/>
      <c r="C1170" s="128"/>
      <c r="D1170" s="124"/>
      <c r="E1170" s="129"/>
    </row>
    <row r="1171" spans="1:5" x14ac:dyDescent="0.3">
      <c r="A1171" s="121"/>
      <c r="B1171" s="121"/>
      <c r="C1171" s="128"/>
      <c r="D1171" s="124"/>
      <c r="E1171" s="129"/>
    </row>
    <row r="1172" spans="1:5" x14ac:dyDescent="0.3">
      <c r="A1172" s="121"/>
      <c r="B1172" s="121"/>
      <c r="C1172" s="128"/>
      <c r="D1172" s="124"/>
      <c r="E1172" s="129"/>
    </row>
    <row r="1173" spans="1:5" x14ac:dyDescent="0.3">
      <c r="A1173" s="121"/>
      <c r="B1173" s="121"/>
      <c r="C1173" s="128"/>
      <c r="D1173" s="124"/>
      <c r="E1173" s="129"/>
    </row>
    <row r="1174" spans="1:5" x14ac:dyDescent="0.3">
      <c r="A1174" s="121"/>
      <c r="B1174" s="121"/>
      <c r="C1174" s="128"/>
      <c r="D1174" s="124"/>
      <c r="E1174" s="129"/>
    </row>
    <row r="1175" spans="1:5" x14ac:dyDescent="0.3">
      <c r="A1175" s="121"/>
      <c r="B1175" s="121"/>
      <c r="C1175" s="128"/>
      <c r="D1175" s="124"/>
      <c r="E1175" s="129"/>
    </row>
    <row r="1176" spans="1:5" x14ac:dyDescent="0.3">
      <c r="A1176" s="121"/>
      <c r="B1176" s="121"/>
      <c r="C1176" s="128"/>
      <c r="D1176" s="124"/>
      <c r="E1176" s="129"/>
    </row>
    <row r="1177" spans="1:5" x14ac:dyDescent="0.3">
      <c r="A1177" s="121"/>
      <c r="B1177" s="121"/>
      <c r="C1177" s="128"/>
      <c r="D1177" s="124"/>
      <c r="E1177" s="129"/>
    </row>
    <row r="1178" spans="1:5" x14ac:dyDescent="0.3">
      <c r="A1178" s="121"/>
      <c r="B1178" s="121"/>
      <c r="C1178" s="128"/>
      <c r="D1178" s="124"/>
      <c r="E1178" s="129"/>
    </row>
    <row r="1179" spans="1:5" x14ac:dyDescent="0.3">
      <c r="A1179" s="121"/>
      <c r="B1179" s="121"/>
      <c r="C1179" s="128"/>
      <c r="D1179" s="124"/>
      <c r="E1179" s="129"/>
    </row>
    <row r="1180" spans="1:5" x14ac:dyDescent="0.3">
      <c r="A1180" s="121"/>
      <c r="B1180" s="121"/>
      <c r="C1180" s="128"/>
      <c r="D1180" s="124"/>
      <c r="E1180" s="124"/>
    </row>
    <row r="1181" spans="1:5" x14ac:dyDescent="0.3">
      <c r="A1181" s="121"/>
      <c r="B1181" s="121"/>
      <c r="C1181" s="128"/>
      <c r="D1181" s="124"/>
      <c r="E1181" s="129"/>
    </row>
    <row r="1182" spans="1:5" x14ac:dyDescent="0.3">
      <c r="A1182" s="121"/>
      <c r="B1182" s="121"/>
      <c r="C1182" s="128"/>
      <c r="D1182" s="124"/>
      <c r="E1182" s="129"/>
    </row>
    <row r="1183" spans="1:5" x14ac:dyDescent="0.3">
      <c r="A1183" s="121"/>
      <c r="B1183" s="121"/>
      <c r="C1183" s="128"/>
      <c r="D1183" s="124"/>
      <c r="E1183" s="124"/>
    </row>
    <row r="1184" spans="1:5" x14ac:dyDescent="0.3">
      <c r="A1184" s="121"/>
      <c r="B1184" s="121"/>
      <c r="C1184" s="128"/>
      <c r="D1184" s="124"/>
      <c r="E1184" s="129"/>
    </row>
    <row r="1185" spans="1:5" x14ac:dyDescent="0.3">
      <c r="A1185" s="121"/>
      <c r="B1185" s="121"/>
      <c r="C1185" s="128"/>
      <c r="D1185" s="124"/>
      <c r="E1185" s="129"/>
    </row>
    <row r="1186" spans="1:5" x14ac:dyDescent="0.3">
      <c r="A1186" s="121"/>
      <c r="B1186" s="121"/>
      <c r="C1186" s="128"/>
      <c r="D1186" s="124"/>
      <c r="E1186" s="129"/>
    </row>
    <row r="1187" spans="1:5" x14ac:dyDescent="0.3">
      <c r="A1187" s="121"/>
      <c r="B1187" s="121"/>
      <c r="C1187" s="128"/>
      <c r="D1187" s="124"/>
      <c r="E1187" s="124"/>
    </row>
    <row r="1188" spans="1:5" x14ac:dyDescent="0.3">
      <c r="A1188" s="121"/>
      <c r="B1188" s="121"/>
      <c r="C1188" s="128"/>
      <c r="D1188" s="124"/>
      <c r="E1188" s="129"/>
    </row>
    <row r="1189" spans="1:5" x14ac:dyDescent="0.3">
      <c r="A1189" s="121"/>
      <c r="B1189" s="121"/>
      <c r="C1189" s="128"/>
      <c r="D1189" s="124"/>
      <c r="E1189" s="129"/>
    </row>
    <row r="1190" spans="1:5" x14ac:dyDescent="0.3">
      <c r="A1190" s="121"/>
      <c r="B1190" s="121"/>
      <c r="C1190" s="128"/>
      <c r="D1190" s="124"/>
      <c r="E1190" s="129"/>
    </row>
    <row r="1191" spans="1:5" x14ac:dyDescent="0.3">
      <c r="A1191" s="121"/>
      <c r="B1191" s="121"/>
      <c r="C1191" s="128"/>
      <c r="D1191" s="124"/>
      <c r="E1191" s="124"/>
    </row>
    <row r="1192" spans="1:5" x14ac:dyDescent="0.3">
      <c r="A1192" s="121"/>
      <c r="B1192" s="121"/>
      <c r="C1192" s="128"/>
      <c r="D1192" s="124"/>
      <c r="E1192" s="129"/>
    </row>
    <row r="1193" spans="1:5" x14ac:dyDescent="0.3">
      <c r="A1193" s="121"/>
      <c r="B1193" s="121"/>
      <c r="C1193" s="128"/>
      <c r="D1193" s="124"/>
      <c r="E1193" s="129"/>
    </row>
    <row r="1194" spans="1:5" x14ac:dyDescent="0.3">
      <c r="A1194" s="121"/>
      <c r="B1194" s="121"/>
      <c r="C1194" s="128"/>
      <c r="D1194" s="124"/>
      <c r="E1194" s="124"/>
    </row>
    <row r="1195" spans="1:5" x14ac:dyDescent="0.3">
      <c r="A1195" s="121"/>
      <c r="B1195" s="121"/>
      <c r="C1195" s="128"/>
      <c r="D1195" s="124"/>
      <c r="E1195" s="129"/>
    </row>
    <row r="1196" spans="1:5" x14ac:dyDescent="0.3">
      <c r="A1196" s="121"/>
      <c r="B1196" s="121"/>
      <c r="C1196" s="128"/>
      <c r="D1196" s="124"/>
      <c r="E1196" s="129"/>
    </row>
    <row r="1197" spans="1:5" x14ac:dyDescent="0.3">
      <c r="A1197" s="121"/>
      <c r="B1197" s="121"/>
      <c r="C1197" s="128"/>
      <c r="D1197" s="124"/>
      <c r="E1197" s="129"/>
    </row>
    <row r="1198" spans="1:5" x14ac:dyDescent="0.3">
      <c r="A1198" s="121"/>
      <c r="B1198" s="121"/>
      <c r="C1198" s="128"/>
      <c r="D1198" s="124"/>
      <c r="E1198" s="129"/>
    </row>
    <row r="1199" spans="1:5" x14ac:dyDescent="0.3">
      <c r="A1199" s="121"/>
      <c r="B1199" s="121"/>
      <c r="C1199" s="128"/>
      <c r="D1199" s="124"/>
      <c r="E1199" s="129"/>
    </row>
    <row r="1200" spans="1:5" x14ac:dyDescent="0.3">
      <c r="A1200" s="121"/>
      <c r="B1200" s="121"/>
      <c r="C1200" s="128"/>
      <c r="D1200" s="124"/>
      <c r="E1200" s="129"/>
    </row>
    <row r="1201" spans="1:5" x14ac:dyDescent="0.3">
      <c r="A1201" s="121"/>
      <c r="B1201" s="121"/>
      <c r="C1201" s="128"/>
      <c r="D1201" s="124"/>
      <c r="E1201" s="129"/>
    </row>
    <row r="1202" spans="1:5" x14ac:dyDescent="0.3">
      <c r="A1202" s="121"/>
      <c r="B1202" s="121"/>
      <c r="C1202" s="128"/>
      <c r="D1202" s="124"/>
      <c r="E1202" s="129"/>
    </row>
    <row r="1203" spans="1:5" x14ac:dyDescent="0.3">
      <c r="A1203" s="121"/>
      <c r="B1203" s="121"/>
      <c r="C1203" s="128"/>
      <c r="D1203" s="124"/>
      <c r="E1203" s="129"/>
    </row>
    <row r="1204" spans="1:5" x14ac:dyDescent="0.3">
      <c r="A1204" s="121"/>
      <c r="B1204" s="121"/>
      <c r="C1204" s="128"/>
      <c r="D1204" s="124"/>
      <c r="E1204" s="129"/>
    </row>
    <row r="1205" spans="1:5" x14ac:dyDescent="0.3">
      <c r="A1205" s="121"/>
      <c r="B1205" s="121"/>
      <c r="C1205" s="128"/>
      <c r="D1205" s="124"/>
      <c r="E1205" s="129"/>
    </row>
    <row r="1206" spans="1:5" x14ac:dyDescent="0.3">
      <c r="A1206" s="121"/>
      <c r="B1206" s="121"/>
      <c r="C1206" s="128"/>
      <c r="D1206" s="124"/>
      <c r="E1206" s="124"/>
    </row>
    <row r="1207" spans="1:5" x14ac:dyDescent="0.3">
      <c r="A1207" s="121"/>
      <c r="B1207" s="121"/>
      <c r="C1207" s="128"/>
      <c r="D1207" s="124"/>
      <c r="E1207" s="124"/>
    </row>
    <row r="1208" spans="1:5" x14ac:dyDescent="0.3">
      <c r="A1208" s="121"/>
      <c r="B1208" s="121"/>
      <c r="C1208" s="128"/>
      <c r="D1208" s="124"/>
      <c r="E1208" s="129"/>
    </row>
    <row r="1209" spans="1:5" x14ac:dyDescent="0.3">
      <c r="A1209" s="121"/>
      <c r="B1209" s="121"/>
      <c r="C1209" s="128"/>
      <c r="D1209" s="124"/>
      <c r="E1209" s="129"/>
    </row>
    <row r="1210" spans="1:5" x14ac:dyDescent="0.3">
      <c r="A1210" s="121"/>
      <c r="B1210" s="121"/>
      <c r="C1210" s="128"/>
      <c r="D1210" s="124"/>
      <c r="E1210" s="129"/>
    </row>
    <row r="1211" spans="1:5" x14ac:dyDescent="0.3">
      <c r="A1211" s="121"/>
      <c r="B1211" s="121"/>
      <c r="C1211" s="128"/>
      <c r="D1211" s="124"/>
      <c r="E1211" s="129"/>
    </row>
    <row r="1212" spans="1:5" x14ac:dyDescent="0.3">
      <c r="A1212" s="121"/>
      <c r="B1212" s="121"/>
      <c r="C1212" s="128"/>
      <c r="D1212" s="124"/>
      <c r="E1212" s="129"/>
    </row>
    <row r="1213" spans="1:5" x14ac:dyDescent="0.3">
      <c r="A1213" s="121"/>
      <c r="B1213" s="121"/>
      <c r="C1213" s="128"/>
      <c r="D1213" s="124"/>
      <c r="E1213" s="129"/>
    </row>
    <row r="1214" spans="1:5" x14ac:dyDescent="0.3">
      <c r="A1214" s="121"/>
      <c r="B1214" s="121"/>
      <c r="C1214" s="128"/>
      <c r="D1214" s="124"/>
      <c r="E1214" s="129"/>
    </row>
    <row r="1215" spans="1:5" x14ac:dyDescent="0.3">
      <c r="A1215" s="121"/>
      <c r="B1215" s="121"/>
      <c r="C1215" s="128"/>
      <c r="D1215" s="124"/>
      <c r="E1215" s="129"/>
    </row>
    <row r="1216" spans="1:5" x14ac:dyDescent="0.3">
      <c r="A1216" s="121"/>
      <c r="B1216" s="121"/>
      <c r="C1216" s="128"/>
      <c r="D1216" s="124"/>
      <c r="E1216" s="129"/>
    </row>
    <row r="1217" spans="1:5" x14ac:dyDescent="0.3">
      <c r="A1217" s="121"/>
      <c r="B1217" s="121"/>
      <c r="C1217" s="128"/>
      <c r="D1217" s="124"/>
      <c r="E1217" s="124"/>
    </row>
    <row r="1218" spans="1:5" x14ac:dyDescent="0.3">
      <c r="A1218" s="121"/>
      <c r="B1218" s="121"/>
      <c r="C1218" s="128"/>
      <c r="D1218" s="124"/>
      <c r="E1218" s="129"/>
    </row>
    <row r="1219" spans="1:5" x14ac:dyDescent="0.3">
      <c r="A1219" s="121"/>
      <c r="B1219" s="121"/>
      <c r="C1219" s="128"/>
      <c r="D1219" s="124"/>
      <c r="E1219" s="129"/>
    </row>
    <row r="1220" spans="1:5" x14ac:dyDescent="0.3">
      <c r="A1220" s="121"/>
      <c r="B1220" s="121"/>
      <c r="C1220" s="128"/>
      <c r="D1220" s="124"/>
      <c r="E1220" s="129"/>
    </row>
    <row r="1221" spans="1:5" x14ac:dyDescent="0.3">
      <c r="A1221" s="121"/>
      <c r="B1221" s="121"/>
      <c r="C1221" s="128"/>
      <c r="D1221" s="124"/>
      <c r="E1221" s="129"/>
    </row>
    <row r="1222" spans="1:5" x14ac:dyDescent="0.3">
      <c r="A1222" s="121"/>
      <c r="B1222" s="121"/>
      <c r="C1222" s="128"/>
      <c r="D1222" s="124"/>
      <c r="E1222" s="124"/>
    </row>
    <row r="1223" spans="1:5" x14ac:dyDescent="0.3">
      <c r="A1223" s="121"/>
      <c r="B1223" s="121"/>
      <c r="C1223" s="128"/>
      <c r="D1223" s="124"/>
      <c r="E1223" s="129"/>
    </row>
    <row r="1224" spans="1:5" x14ac:dyDescent="0.3">
      <c r="A1224" s="121"/>
      <c r="B1224" s="121"/>
      <c r="C1224" s="128"/>
      <c r="D1224" s="124"/>
      <c r="E1224" s="124"/>
    </row>
    <row r="1225" spans="1:5" x14ac:dyDescent="0.3">
      <c r="A1225" s="121"/>
      <c r="B1225" s="121"/>
      <c r="C1225" s="128"/>
      <c r="D1225" s="124"/>
      <c r="E1225" s="124"/>
    </row>
    <row r="1226" spans="1:5" x14ac:dyDescent="0.3">
      <c r="A1226" s="121"/>
      <c r="B1226" s="121"/>
      <c r="C1226" s="128"/>
      <c r="D1226" s="124"/>
      <c r="E1226" s="129"/>
    </row>
    <row r="1227" spans="1:5" x14ac:dyDescent="0.3">
      <c r="A1227" s="121"/>
      <c r="B1227" s="121"/>
      <c r="C1227" s="128"/>
      <c r="D1227" s="124"/>
      <c r="E1227" s="129"/>
    </row>
    <row r="1228" spans="1:5" x14ac:dyDescent="0.3">
      <c r="A1228" s="121"/>
      <c r="B1228" s="121"/>
      <c r="C1228" s="128"/>
      <c r="D1228" s="124"/>
      <c r="E1228" s="129"/>
    </row>
    <row r="1229" spans="1:5" x14ac:dyDescent="0.3">
      <c r="A1229" s="121"/>
      <c r="B1229" s="121"/>
      <c r="C1229" s="128"/>
      <c r="D1229" s="124"/>
      <c r="E1229" s="129"/>
    </row>
    <row r="1230" spans="1:5" x14ac:dyDescent="0.3">
      <c r="A1230" s="121"/>
      <c r="B1230" s="121"/>
      <c r="C1230" s="128"/>
      <c r="D1230" s="124"/>
      <c r="E1230" s="124"/>
    </row>
    <row r="1231" spans="1:5" x14ac:dyDescent="0.3">
      <c r="A1231" s="121"/>
      <c r="B1231" s="121"/>
      <c r="C1231" s="128"/>
      <c r="D1231" s="124"/>
      <c r="E1231" s="129"/>
    </row>
    <row r="1232" spans="1:5" x14ac:dyDescent="0.3">
      <c r="A1232" s="121"/>
      <c r="B1232" s="121"/>
      <c r="C1232" s="128"/>
      <c r="D1232" s="124"/>
      <c r="E1232" s="129"/>
    </row>
    <row r="1233" spans="1:5" x14ac:dyDescent="0.3">
      <c r="A1233" s="121"/>
      <c r="B1233" s="121"/>
      <c r="C1233" s="128"/>
      <c r="D1233" s="124"/>
      <c r="E1233" s="129"/>
    </row>
    <row r="1234" spans="1:5" x14ac:dyDescent="0.3">
      <c r="A1234" s="121"/>
      <c r="B1234" s="121"/>
      <c r="C1234" s="128"/>
      <c r="D1234" s="124"/>
      <c r="E1234" s="129"/>
    </row>
    <row r="1235" spans="1:5" x14ac:dyDescent="0.3">
      <c r="A1235" s="121"/>
      <c r="B1235" s="121"/>
      <c r="C1235" s="128"/>
      <c r="D1235" s="124"/>
      <c r="E1235" s="129"/>
    </row>
    <row r="1236" spans="1:5" x14ac:dyDescent="0.3">
      <c r="A1236" s="121"/>
      <c r="B1236" s="121"/>
      <c r="C1236" s="128"/>
      <c r="D1236" s="124"/>
      <c r="E1236" s="129"/>
    </row>
    <row r="1237" spans="1:5" x14ac:dyDescent="0.3">
      <c r="A1237" s="121"/>
      <c r="B1237" s="121"/>
      <c r="C1237" s="128"/>
      <c r="D1237" s="124"/>
      <c r="E1237" s="129"/>
    </row>
    <row r="1238" spans="1:5" x14ac:dyDescent="0.3">
      <c r="A1238" s="121"/>
      <c r="B1238" s="121"/>
      <c r="C1238" s="128"/>
      <c r="D1238" s="124"/>
      <c r="E1238" s="129"/>
    </row>
    <row r="1239" spans="1:5" x14ac:dyDescent="0.3">
      <c r="A1239" s="121"/>
      <c r="B1239" s="121"/>
      <c r="C1239" s="128"/>
      <c r="D1239" s="124"/>
      <c r="E1239" s="129"/>
    </row>
    <row r="1240" spans="1:5" x14ac:dyDescent="0.3">
      <c r="A1240" s="121"/>
      <c r="B1240" s="121"/>
      <c r="C1240" s="128"/>
      <c r="D1240" s="124"/>
      <c r="E1240" s="129"/>
    </row>
    <row r="1241" spans="1:5" x14ac:dyDescent="0.3">
      <c r="A1241" s="121"/>
      <c r="B1241" s="121"/>
      <c r="C1241" s="128"/>
      <c r="D1241" s="124"/>
      <c r="E1241" s="129"/>
    </row>
    <row r="1242" spans="1:5" x14ac:dyDescent="0.3">
      <c r="A1242" s="121"/>
      <c r="B1242" s="121"/>
      <c r="C1242" s="128"/>
      <c r="D1242" s="124"/>
      <c r="E1242" s="129"/>
    </row>
    <row r="1243" spans="1:5" x14ac:dyDescent="0.3">
      <c r="A1243" s="121"/>
      <c r="B1243" s="121"/>
      <c r="C1243" s="128"/>
      <c r="D1243" s="124"/>
      <c r="E1243" s="129"/>
    </row>
    <row r="1244" spans="1:5" x14ac:dyDescent="0.3">
      <c r="A1244" s="121"/>
      <c r="B1244" s="121"/>
      <c r="C1244" s="128"/>
      <c r="D1244" s="124"/>
      <c r="E1244" s="129"/>
    </row>
    <row r="1245" spans="1:5" x14ac:dyDescent="0.3">
      <c r="A1245" s="121"/>
      <c r="B1245" s="121"/>
      <c r="C1245" s="128"/>
      <c r="D1245" s="124"/>
      <c r="E1245" s="129"/>
    </row>
    <row r="1246" spans="1:5" x14ac:dyDescent="0.3">
      <c r="A1246" s="121"/>
      <c r="B1246" s="121"/>
      <c r="C1246" s="128"/>
      <c r="D1246" s="124"/>
      <c r="E1246" s="129"/>
    </row>
    <row r="1247" spans="1:5" x14ac:dyDescent="0.3">
      <c r="A1247" s="121"/>
      <c r="B1247" s="121"/>
      <c r="C1247" s="128"/>
      <c r="D1247" s="124"/>
      <c r="E1247" s="129"/>
    </row>
    <row r="1248" spans="1:5" x14ac:dyDescent="0.3">
      <c r="A1248" s="121"/>
      <c r="B1248" s="121"/>
      <c r="C1248" s="128"/>
      <c r="D1248" s="124"/>
      <c r="E1248" s="129"/>
    </row>
    <row r="1249" spans="1:5" x14ac:dyDescent="0.3">
      <c r="A1249" s="121"/>
      <c r="B1249" s="121"/>
      <c r="C1249" s="128"/>
      <c r="D1249" s="124"/>
      <c r="E1249" s="129"/>
    </row>
    <row r="1250" spans="1:5" x14ac:dyDescent="0.3">
      <c r="A1250" s="121"/>
      <c r="B1250" s="121"/>
      <c r="C1250" s="128"/>
      <c r="D1250" s="124"/>
      <c r="E1250" s="129"/>
    </row>
    <row r="1251" spans="1:5" x14ac:dyDescent="0.3">
      <c r="A1251" s="121"/>
      <c r="B1251" s="121"/>
      <c r="C1251" s="128"/>
      <c r="D1251" s="124"/>
      <c r="E1251" s="129"/>
    </row>
    <row r="1252" spans="1:5" x14ac:dyDescent="0.3">
      <c r="A1252" s="121"/>
      <c r="B1252" s="121"/>
      <c r="C1252" s="128"/>
      <c r="D1252" s="124"/>
      <c r="E1252" s="129"/>
    </row>
    <row r="1253" spans="1:5" x14ac:dyDescent="0.3">
      <c r="A1253" s="121"/>
      <c r="B1253" s="121"/>
      <c r="C1253" s="128"/>
      <c r="D1253" s="124"/>
      <c r="E1253" s="129"/>
    </row>
    <row r="1254" spans="1:5" x14ac:dyDescent="0.3">
      <c r="A1254" s="121"/>
      <c r="B1254" s="121"/>
      <c r="C1254" s="128"/>
      <c r="D1254" s="124"/>
      <c r="E1254" s="129"/>
    </row>
    <row r="1255" spans="1:5" x14ac:dyDescent="0.3">
      <c r="A1255" s="121"/>
      <c r="B1255" s="121"/>
      <c r="C1255" s="128"/>
      <c r="D1255" s="124"/>
      <c r="E1255" s="129"/>
    </row>
    <row r="1256" spans="1:5" x14ac:dyDescent="0.3">
      <c r="A1256" s="121"/>
      <c r="B1256" s="121"/>
      <c r="C1256" s="128"/>
      <c r="D1256" s="124"/>
      <c r="E1256" s="129"/>
    </row>
    <row r="1257" spans="1:5" x14ac:dyDescent="0.3">
      <c r="A1257" s="121"/>
      <c r="B1257" s="121"/>
      <c r="C1257" s="128"/>
      <c r="D1257" s="124"/>
      <c r="E1257" s="124"/>
    </row>
    <row r="1258" spans="1:5" x14ac:dyDescent="0.3">
      <c r="A1258" s="121"/>
      <c r="B1258" s="121"/>
      <c r="C1258" s="128"/>
      <c r="D1258" s="124"/>
      <c r="E1258" s="129"/>
    </row>
    <row r="1259" spans="1:5" x14ac:dyDescent="0.3">
      <c r="A1259" s="121"/>
      <c r="B1259" s="121"/>
      <c r="C1259" s="128"/>
      <c r="D1259" s="124"/>
      <c r="E1259" s="129"/>
    </row>
    <row r="1260" spans="1:5" x14ac:dyDescent="0.3">
      <c r="A1260" s="121"/>
      <c r="B1260" s="121"/>
      <c r="C1260" s="128"/>
      <c r="D1260" s="124"/>
      <c r="E1260" s="129"/>
    </row>
    <row r="1261" spans="1:5" x14ac:dyDescent="0.3">
      <c r="A1261" s="121"/>
      <c r="B1261" s="121"/>
      <c r="C1261" s="128"/>
      <c r="D1261" s="124"/>
      <c r="E1261" s="129"/>
    </row>
    <row r="1262" spans="1:5" x14ac:dyDescent="0.3">
      <c r="A1262" s="121"/>
      <c r="B1262" s="121"/>
      <c r="C1262" s="128"/>
      <c r="D1262" s="124"/>
      <c r="E1262" s="129"/>
    </row>
    <row r="1263" spans="1:5" x14ac:dyDescent="0.3">
      <c r="A1263" s="121"/>
      <c r="B1263" s="121"/>
      <c r="C1263" s="128"/>
      <c r="D1263" s="124"/>
      <c r="E1263" s="129"/>
    </row>
    <row r="1264" spans="1:5" x14ac:dyDescent="0.3">
      <c r="A1264" s="121"/>
      <c r="B1264" s="121"/>
      <c r="C1264" s="128"/>
      <c r="D1264" s="124"/>
      <c r="E1264" s="129"/>
    </row>
    <row r="1265" spans="1:5" x14ac:dyDescent="0.3">
      <c r="A1265" s="121"/>
      <c r="B1265" s="121"/>
      <c r="C1265" s="128"/>
      <c r="D1265" s="124"/>
      <c r="E1265" s="129"/>
    </row>
    <row r="1266" spans="1:5" x14ac:dyDescent="0.3">
      <c r="A1266" s="121"/>
      <c r="B1266" s="121"/>
      <c r="C1266" s="128"/>
      <c r="D1266" s="124"/>
      <c r="E1266" s="129"/>
    </row>
    <row r="1267" spans="1:5" x14ac:dyDescent="0.3">
      <c r="A1267" s="121"/>
      <c r="B1267" s="121"/>
      <c r="C1267" s="128"/>
      <c r="D1267" s="124"/>
      <c r="E1267" s="129"/>
    </row>
    <row r="1268" spans="1:5" x14ac:dyDescent="0.3">
      <c r="A1268" s="121"/>
      <c r="B1268" s="121"/>
      <c r="C1268" s="128"/>
      <c r="D1268" s="124"/>
      <c r="E1268" s="129"/>
    </row>
    <row r="1269" spans="1:5" x14ac:dyDescent="0.3">
      <c r="A1269" s="121"/>
      <c r="B1269" s="121"/>
      <c r="C1269" s="128"/>
      <c r="D1269" s="124"/>
      <c r="E1269" s="124"/>
    </row>
    <row r="1270" spans="1:5" x14ac:dyDescent="0.3">
      <c r="A1270" s="121"/>
      <c r="B1270" s="121"/>
      <c r="C1270" s="128"/>
      <c r="D1270" s="124"/>
      <c r="E1270" s="129"/>
    </row>
    <row r="1271" spans="1:5" x14ac:dyDescent="0.3">
      <c r="A1271" s="121"/>
      <c r="B1271" s="121"/>
      <c r="C1271" s="128"/>
      <c r="D1271" s="124"/>
      <c r="E1271" s="124"/>
    </row>
    <row r="1272" spans="1:5" x14ac:dyDescent="0.3">
      <c r="A1272" s="121"/>
      <c r="B1272" s="121"/>
      <c r="C1272" s="128"/>
      <c r="D1272" s="124"/>
      <c r="E1272" s="129"/>
    </row>
    <row r="1273" spans="1:5" x14ac:dyDescent="0.3">
      <c r="A1273" s="121"/>
      <c r="B1273" s="121"/>
      <c r="C1273" s="128"/>
      <c r="D1273" s="124"/>
      <c r="E1273" s="129"/>
    </row>
    <row r="1274" spans="1:5" x14ac:dyDescent="0.3">
      <c r="A1274" s="121"/>
      <c r="B1274" s="121"/>
      <c r="C1274" s="128"/>
      <c r="D1274" s="124"/>
      <c r="E1274" s="129"/>
    </row>
    <row r="1275" spans="1:5" x14ac:dyDescent="0.3">
      <c r="A1275" s="121"/>
      <c r="B1275" s="121"/>
      <c r="C1275" s="128"/>
      <c r="D1275" s="124"/>
      <c r="E1275" s="129"/>
    </row>
    <row r="1276" spans="1:5" x14ac:dyDescent="0.3">
      <c r="A1276" s="121"/>
      <c r="B1276" s="121"/>
      <c r="C1276" s="128"/>
      <c r="D1276" s="124"/>
      <c r="E1276" s="129"/>
    </row>
    <row r="1277" spans="1:5" x14ac:dyDescent="0.3">
      <c r="A1277" s="121"/>
      <c r="B1277" s="121"/>
      <c r="C1277" s="128"/>
      <c r="D1277" s="124"/>
      <c r="E1277" s="124"/>
    </row>
    <row r="1278" spans="1:5" x14ac:dyDescent="0.3">
      <c r="A1278" s="121"/>
      <c r="B1278" s="121"/>
      <c r="C1278" s="128"/>
      <c r="D1278" s="124"/>
      <c r="E1278" s="124"/>
    </row>
    <row r="1279" spans="1:5" x14ac:dyDescent="0.3">
      <c r="A1279" s="121"/>
      <c r="B1279" s="121"/>
      <c r="C1279" s="128"/>
      <c r="D1279" s="124"/>
      <c r="E1279" s="124"/>
    </row>
    <row r="1280" spans="1:5" x14ac:dyDescent="0.3">
      <c r="A1280" s="121"/>
      <c r="B1280" s="121"/>
      <c r="C1280" s="128"/>
      <c r="D1280" s="124"/>
      <c r="E1280" s="129"/>
    </row>
    <row r="1281" spans="1:5" x14ac:dyDescent="0.3">
      <c r="A1281" s="121"/>
      <c r="B1281" s="121"/>
      <c r="C1281" s="128"/>
      <c r="D1281" s="124"/>
      <c r="E1281" s="129"/>
    </row>
    <row r="1282" spans="1:5" x14ac:dyDescent="0.3">
      <c r="A1282" s="121"/>
      <c r="B1282" s="121"/>
      <c r="C1282" s="128"/>
      <c r="D1282" s="124"/>
      <c r="E1282" s="129"/>
    </row>
    <row r="1283" spans="1:5" x14ac:dyDescent="0.3">
      <c r="A1283" s="121"/>
      <c r="B1283" s="121"/>
      <c r="C1283" s="128"/>
      <c r="D1283" s="124"/>
      <c r="E1283" s="124"/>
    </row>
    <row r="1284" spans="1:5" x14ac:dyDescent="0.3">
      <c r="A1284" s="121"/>
      <c r="B1284" s="121"/>
      <c r="C1284" s="128"/>
      <c r="D1284" s="124"/>
      <c r="E1284" s="129"/>
    </row>
    <row r="1285" spans="1:5" x14ac:dyDescent="0.3">
      <c r="A1285" s="121"/>
      <c r="B1285" s="121"/>
      <c r="C1285" s="128"/>
      <c r="D1285" s="124"/>
      <c r="E1285" s="124"/>
    </row>
    <row r="1286" spans="1:5" x14ac:dyDescent="0.3">
      <c r="A1286" s="121"/>
      <c r="B1286" s="121"/>
      <c r="C1286" s="128"/>
      <c r="D1286" s="124"/>
      <c r="E1286" s="129"/>
    </row>
    <row r="1287" spans="1:5" x14ac:dyDescent="0.3">
      <c r="A1287" s="121"/>
      <c r="B1287" s="121"/>
      <c r="C1287" s="128"/>
      <c r="D1287" s="124"/>
      <c r="E1287" s="129"/>
    </row>
    <row r="1288" spans="1:5" x14ac:dyDescent="0.3">
      <c r="A1288" s="121"/>
      <c r="B1288" s="121"/>
      <c r="C1288" s="128"/>
      <c r="D1288" s="124"/>
      <c r="E1288" s="129"/>
    </row>
    <row r="1289" spans="1:5" x14ac:dyDescent="0.3">
      <c r="A1289" s="121"/>
      <c r="B1289" s="121"/>
      <c r="C1289" s="128"/>
      <c r="D1289" s="124"/>
      <c r="E1289" s="129"/>
    </row>
    <row r="1290" spans="1:5" x14ac:dyDescent="0.3">
      <c r="A1290" s="121"/>
      <c r="B1290" s="121"/>
      <c r="C1290" s="128"/>
      <c r="D1290" s="124"/>
      <c r="E1290" s="129"/>
    </row>
    <row r="1291" spans="1:5" x14ac:dyDescent="0.3">
      <c r="A1291" s="121"/>
      <c r="B1291" s="121"/>
      <c r="C1291" s="128"/>
      <c r="D1291" s="124"/>
      <c r="E1291" s="129"/>
    </row>
    <row r="1292" spans="1:5" x14ac:dyDescent="0.3">
      <c r="A1292" s="121"/>
      <c r="B1292" s="121"/>
      <c r="C1292" s="128"/>
      <c r="D1292" s="124"/>
      <c r="E1292" s="129"/>
    </row>
    <row r="1293" spans="1:5" x14ac:dyDescent="0.3">
      <c r="A1293" s="121"/>
      <c r="B1293" s="121"/>
      <c r="C1293" s="128"/>
      <c r="D1293" s="124"/>
      <c r="E1293" s="129"/>
    </row>
    <row r="1294" spans="1:5" x14ac:dyDescent="0.3">
      <c r="A1294" s="121"/>
      <c r="B1294" s="121"/>
      <c r="C1294" s="128"/>
      <c r="D1294" s="124"/>
      <c r="E1294" s="129"/>
    </row>
    <row r="1295" spans="1:5" x14ac:dyDescent="0.3">
      <c r="A1295" s="121"/>
      <c r="B1295" s="121"/>
      <c r="C1295" s="128"/>
      <c r="D1295" s="124"/>
      <c r="E1295" s="129"/>
    </row>
    <row r="1296" spans="1:5" x14ac:dyDescent="0.3">
      <c r="A1296" s="121"/>
      <c r="B1296" s="121"/>
      <c r="C1296" s="128"/>
      <c r="D1296" s="124"/>
      <c r="E1296" s="129"/>
    </row>
    <row r="1297" spans="1:5" x14ac:dyDescent="0.3">
      <c r="A1297" s="121"/>
      <c r="B1297" s="121"/>
      <c r="C1297" s="128"/>
      <c r="D1297" s="124"/>
      <c r="E1297" s="129"/>
    </row>
    <row r="1298" spans="1:5" x14ac:dyDescent="0.3">
      <c r="A1298" s="121"/>
      <c r="B1298" s="121"/>
      <c r="C1298" s="128"/>
      <c r="D1298" s="124"/>
      <c r="E1298" s="129"/>
    </row>
    <row r="1299" spans="1:5" x14ac:dyDescent="0.3">
      <c r="A1299" s="121"/>
      <c r="B1299" s="121"/>
      <c r="C1299" s="128"/>
      <c r="D1299" s="124"/>
      <c r="E1299" s="129"/>
    </row>
    <row r="1300" spans="1:5" x14ac:dyDescent="0.3">
      <c r="A1300" s="121"/>
      <c r="B1300" s="121"/>
      <c r="C1300" s="128"/>
      <c r="D1300" s="124"/>
      <c r="E1300" s="129"/>
    </row>
    <row r="1301" spans="1:5" x14ac:dyDescent="0.3">
      <c r="A1301" s="121"/>
      <c r="B1301" s="121"/>
      <c r="C1301" s="128"/>
      <c r="D1301" s="124"/>
      <c r="E1301" s="129"/>
    </row>
    <row r="1302" spans="1:5" x14ac:dyDescent="0.3">
      <c r="A1302" s="121"/>
      <c r="B1302" s="121"/>
      <c r="C1302" s="128"/>
      <c r="D1302" s="124"/>
      <c r="E1302" s="129"/>
    </row>
    <row r="1303" spans="1:5" x14ac:dyDescent="0.3">
      <c r="A1303" s="121"/>
      <c r="B1303" s="121"/>
      <c r="C1303" s="128"/>
      <c r="D1303" s="124"/>
      <c r="E1303" s="129"/>
    </row>
    <row r="1304" spans="1:5" x14ac:dyDescent="0.3">
      <c r="A1304" s="121"/>
      <c r="B1304" s="121"/>
      <c r="C1304" s="128"/>
      <c r="D1304" s="124"/>
      <c r="E1304" s="129"/>
    </row>
    <row r="1305" spans="1:5" x14ac:dyDescent="0.3">
      <c r="A1305" s="121"/>
      <c r="B1305" s="121"/>
      <c r="C1305" s="128"/>
      <c r="D1305" s="124"/>
      <c r="E1305" s="129"/>
    </row>
    <row r="1306" spans="1:5" x14ac:dyDescent="0.3">
      <c r="A1306" s="121"/>
      <c r="B1306" s="121"/>
      <c r="C1306" s="128"/>
      <c r="D1306" s="124"/>
      <c r="E1306" s="129"/>
    </row>
    <row r="1307" spans="1:5" x14ac:dyDescent="0.3">
      <c r="A1307" s="121"/>
      <c r="B1307" s="121"/>
      <c r="C1307" s="128"/>
      <c r="D1307" s="124"/>
      <c r="E1307" s="129"/>
    </row>
    <row r="1308" spans="1:5" x14ac:dyDescent="0.3">
      <c r="A1308" s="121"/>
      <c r="B1308" s="121"/>
      <c r="C1308" s="128"/>
      <c r="D1308" s="124"/>
      <c r="E1308" s="129"/>
    </row>
    <row r="1309" spans="1:5" x14ac:dyDescent="0.3">
      <c r="A1309" s="121"/>
      <c r="B1309" s="121"/>
      <c r="C1309" s="128"/>
      <c r="D1309" s="124"/>
      <c r="E1309" s="124"/>
    </row>
    <row r="1310" spans="1:5" x14ac:dyDescent="0.3">
      <c r="A1310" s="121"/>
      <c r="B1310" s="121"/>
      <c r="C1310" s="128"/>
      <c r="D1310" s="124"/>
      <c r="E1310" s="129"/>
    </row>
    <row r="1311" spans="1:5" x14ac:dyDescent="0.3">
      <c r="A1311" s="121"/>
      <c r="B1311" s="121"/>
      <c r="C1311" s="128"/>
      <c r="D1311" s="124"/>
      <c r="E1311" s="129"/>
    </row>
    <row r="1312" spans="1:5" x14ac:dyDescent="0.3">
      <c r="A1312" s="121"/>
      <c r="B1312" s="121"/>
      <c r="C1312" s="128"/>
      <c r="D1312" s="124"/>
      <c r="E1312" s="129"/>
    </row>
    <row r="1313" spans="1:5" x14ac:dyDescent="0.3">
      <c r="A1313" s="121"/>
      <c r="B1313" s="121"/>
      <c r="C1313" s="128"/>
      <c r="D1313" s="124"/>
      <c r="E1313" s="129"/>
    </row>
    <row r="1314" spans="1:5" x14ac:dyDescent="0.3">
      <c r="A1314" s="121"/>
      <c r="B1314" s="121"/>
      <c r="C1314" s="128"/>
      <c r="D1314" s="124"/>
      <c r="E1314" s="129"/>
    </row>
    <row r="1315" spans="1:5" x14ac:dyDescent="0.3">
      <c r="A1315" s="121"/>
      <c r="B1315" s="121"/>
      <c r="C1315" s="128"/>
      <c r="D1315" s="124"/>
      <c r="E1315" s="129"/>
    </row>
    <row r="1316" spans="1:5" x14ac:dyDescent="0.3">
      <c r="A1316" s="121"/>
      <c r="B1316" s="121"/>
      <c r="C1316" s="128"/>
      <c r="D1316" s="124"/>
      <c r="E1316" s="129"/>
    </row>
    <row r="1317" spans="1:5" x14ac:dyDescent="0.3">
      <c r="A1317" s="121"/>
      <c r="B1317" s="121"/>
      <c r="C1317" s="128"/>
      <c r="D1317" s="124"/>
      <c r="E1317" s="129"/>
    </row>
    <row r="1318" spans="1:5" x14ac:dyDescent="0.3">
      <c r="A1318" s="121"/>
      <c r="B1318" s="121"/>
      <c r="C1318" s="128"/>
      <c r="D1318" s="124"/>
      <c r="E1318" s="129"/>
    </row>
    <row r="1319" spans="1:5" x14ac:dyDescent="0.3">
      <c r="A1319" s="121"/>
      <c r="B1319" s="121"/>
      <c r="C1319" s="128"/>
      <c r="D1319" s="124"/>
      <c r="E1319" s="129"/>
    </row>
    <row r="1320" spans="1:5" x14ac:dyDescent="0.3">
      <c r="A1320" s="121"/>
      <c r="B1320" s="121"/>
      <c r="C1320" s="128"/>
      <c r="D1320" s="124"/>
      <c r="E1320" s="129"/>
    </row>
    <row r="1321" spans="1:5" x14ac:dyDescent="0.3">
      <c r="A1321" s="121"/>
      <c r="B1321" s="121"/>
      <c r="C1321" s="128"/>
      <c r="D1321" s="124"/>
      <c r="E1321" s="124"/>
    </row>
    <row r="1322" spans="1:5" x14ac:dyDescent="0.3">
      <c r="A1322" s="121"/>
      <c r="B1322" s="121"/>
      <c r="C1322" s="128"/>
      <c r="D1322" s="124"/>
      <c r="E1322" s="129"/>
    </row>
    <row r="1323" spans="1:5" x14ac:dyDescent="0.3">
      <c r="A1323" s="121"/>
      <c r="B1323" s="121"/>
      <c r="C1323" s="128"/>
      <c r="D1323" s="124"/>
      <c r="E1323" s="129"/>
    </row>
    <row r="1324" spans="1:5" x14ac:dyDescent="0.3">
      <c r="A1324" s="121"/>
      <c r="B1324" s="121"/>
      <c r="C1324" s="128"/>
      <c r="D1324" s="124"/>
      <c r="E1324" s="124"/>
    </row>
    <row r="1325" spans="1:5" x14ac:dyDescent="0.3">
      <c r="A1325" s="121"/>
      <c r="B1325" s="121"/>
      <c r="C1325" s="128"/>
      <c r="D1325" s="124"/>
      <c r="E1325" s="124"/>
    </row>
    <row r="1326" spans="1:5" x14ac:dyDescent="0.3">
      <c r="A1326" s="121"/>
      <c r="B1326" s="121"/>
      <c r="C1326" s="128"/>
      <c r="D1326" s="124"/>
      <c r="E1326" s="129"/>
    </row>
    <row r="1327" spans="1:5" x14ac:dyDescent="0.3">
      <c r="A1327" s="121"/>
      <c r="B1327" s="121"/>
      <c r="C1327" s="128"/>
      <c r="D1327" s="124"/>
      <c r="E1327" s="124"/>
    </row>
    <row r="1328" spans="1:5" x14ac:dyDescent="0.3">
      <c r="A1328" s="121"/>
      <c r="B1328" s="121"/>
      <c r="C1328" s="128"/>
      <c r="D1328" s="124"/>
      <c r="E1328" s="129"/>
    </row>
    <row r="1329" spans="1:5" x14ac:dyDescent="0.3">
      <c r="A1329" s="121"/>
      <c r="B1329" s="121"/>
      <c r="C1329" s="128"/>
      <c r="D1329" s="124"/>
      <c r="E1329" s="129"/>
    </row>
    <row r="1330" spans="1:5" x14ac:dyDescent="0.3">
      <c r="A1330" s="121"/>
      <c r="B1330" s="121"/>
      <c r="C1330" s="128"/>
      <c r="D1330" s="124"/>
      <c r="E1330" s="129"/>
    </row>
    <row r="1331" spans="1:5" x14ac:dyDescent="0.3">
      <c r="A1331" s="121"/>
      <c r="B1331" s="121"/>
      <c r="C1331" s="128"/>
      <c r="D1331" s="124"/>
      <c r="E1331" s="129"/>
    </row>
    <row r="1332" spans="1:5" x14ac:dyDescent="0.3">
      <c r="A1332" s="121"/>
      <c r="B1332" s="121"/>
      <c r="C1332" s="128"/>
      <c r="D1332" s="124"/>
      <c r="E1332" s="129"/>
    </row>
    <row r="1333" spans="1:5" x14ac:dyDescent="0.3">
      <c r="A1333" s="121"/>
      <c r="B1333" s="121"/>
      <c r="C1333" s="128"/>
      <c r="D1333" s="124"/>
      <c r="E1333" s="124"/>
    </row>
    <row r="1334" spans="1:5" x14ac:dyDescent="0.3">
      <c r="A1334" s="121"/>
      <c r="B1334" s="121"/>
      <c r="C1334" s="128"/>
      <c r="D1334" s="124"/>
      <c r="E1334" s="129"/>
    </row>
    <row r="1335" spans="1:5" x14ac:dyDescent="0.3">
      <c r="A1335" s="121"/>
      <c r="B1335" s="121"/>
      <c r="C1335" s="128"/>
      <c r="D1335" s="124"/>
      <c r="E1335" s="129"/>
    </row>
    <row r="1336" spans="1:5" x14ac:dyDescent="0.3">
      <c r="A1336" s="121"/>
      <c r="B1336" s="121"/>
      <c r="C1336" s="128"/>
      <c r="D1336" s="124"/>
      <c r="E1336" s="129"/>
    </row>
    <row r="1337" spans="1:5" x14ac:dyDescent="0.3">
      <c r="A1337" s="121"/>
      <c r="B1337" s="121"/>
      <c r="C1337" s="128"/>
      <c r="D1337" s="124"/>
      <c r="E1337" s="129"/>
    </row>
    <row r="1338" spans="1:5" x14ac:dyDescent="0.3">
      <c r="A1338" s="121"/>
      <c r="B1338" s="121"/>
      <c r="C1338" s="128"/>
      <c r="D1338" s="124"/>
      <c r="E1338" s="129"/>
    </row>
    <row r="1339" spans="1:5" x14ac:dyDescent="0.3">
      <c r="A1339" s="121"/>
      <c r="B1339" s="121"/>
      <c r="C1339" s="128"/>
      <c r="D1339" s="124"/>
      <c r="E1339" s="129"/>
    </row>
    <row r="1340" spans="1:5" x14ac:dyDescent="0.3">
      <c r="A1340" s="121"/>
      <c r="B1340" s="121"/>
      <c r="C1340" s="128"/>
      <c r="D1340" s="124"/>
      <c r="E1340" s="129"/>
    </row>
    <row r="1341" spans="1:5" x14ac:dyDescent="0.3">
      <c r="A1341" s="121"/>
      <c r="B1341" s="121"/>
      <c r="C1341" s="128"/>
      <c r="D1341" s="124"/>
      <c r="E1341" s="129"/>
    </row>
    <row r="1342" spans="1:5" x14ac:dyDescent="0.3">
      <c r="A1342" s="121"/>
      <c r="B1342" s="121"/>
      <c r="C1342" s="128"/>
      <c r="D1342" s="124"/>
      <c r="E1342" s="129"/>
    </row>
    <row r="1343" spans="1:5" x14ac:dyDescent="0.3">
      <c r="A1343" s="121"/>
      <c r="B1343" s="121"/>
      <c r="C1343" s="128"/>
      <c r="D1343" s="124"/>
      <c r="E1343" s="129"/>
    </row>
    <row r="1344" spans="1:5" x14ac:dyDescent="0.3">
      <c r="A1344" s="121"/>
      <c r="B1344" s="121"/>
      <c r="C1344" s="128"/>
      <c r="D1344" s="124"/>
      <c r="E1344" s="129"/>
    </row>
    <row r="1345" spans="1:5" x14ac:dyDescent="0.3">
      <c r="A1345" s="121"/>
      <c r="B1345" s="121"/>
      <c r="C1345" s="128"/>
      <c r="D1345" s="124"/>
      <c r="E1345" s="129"/>
    </row>
    <row r="1346" spans="1:5" x14ac:dyDescent="0.3">
      <c r="A1346" s="121"/>
      <c r="B1346" s="121"/>
      <c r="C1346" s="128"/>
      <c r="D1346" s="124"/>
      <c r="E1346" s="129"/>
    </row>
    <row r="1347" spans="1:5" x14ac:dyDescent="0.3">
      <c r="A1347" s="121"/>
      <c r="B1347" s="121"/>
      <c r="C1347" s="128"/>
      <c r="D1347" s="124"/>
      <c r="E1347" s="129"/>
    </row>
    <row r="1348" spans="1:5" x14ac:dyDescent="0.3">
      <c r="A1348" s="121"/>
      <c r="B1348" s="121"/>
      <c r="C1348" s="128"/>
      <c r="D1348" s="124"/>
      <c r="E1348" s="129"/>
    </row>
    <row r="1349" spans="1:5" x14ac:dyDescent="0.3">
      <c r="A1349" s="121"/>
      <c r="B1349" s="121"/>
      <c r="C1349" s="128"/>
      <c r="D1349" s="124"/>
      <c r="E1349" s="129"/>
    </row>
    <row r="1350" spans="1:5" x14ac:dyDescent="0.3">
      <c r="A1350" s="121"/>
      <c r="B1350" s="121"/>
      <c r="C1350" s="128"/>
      <c r="D1350" s="124"/>
      <c r="E1350" s="129"/>
    </row>
    <row r="1351" spans="1:5" x14ac:dyDescent="0.3">
      <c r="A1351" s="121"/>
      <c r="B1351" s="121"/>
      <c r="C1351" s="128"/>
      <c r="D1351" s="124"/>
      <c r="E1351" s="129"/>
    </row>
    <row r="1352" spans="1:5" x14ac:dyDescent="0.3">
      <c r="A1352" s="121"/>
      <c r="B1352" s="121"/>
      <c r="C1352" s="128"/>
      <c r="D1352" s="124"/>
      <c r="E1352" s="129"/>
    </row>
    <row r="1353" spans="1:5" x14ac:dyDescent="0.3">
      <c r="A1353" s="121"/>
      <c r="B1353" s="121"/>
      <c r="C1353" s="128"/>
      <c r="D1353" s="124"/>
      <c r="E1353" s="129"/>
    </row>
    <row r="1354" spans="1:5" x14ac:dyDescent="0.3">
      <c r="A1354" s="121"/>
      <c r="B1354" s="121"/>
      <c r="C1354" s="128"/>
      <c r="D1354" s="124"/>
      <c r="E1354" s="129"/>
    </row>
    <row r="1355" spans="1:5" x14ac:dyDescent="0.3">
      <c r="A1355" s="121"/>
      <c r="B1355" s="121"/>
      <c r="C1355" s="128"/>
      <c r="D1355" s="124"/>
      <c r="E1355" s="124"/>
    </row>
    <row r="1356" spans="1:5" x14ac:dyDescent="0.3">
      <c r="A1356" s="121"/>
      <c r="B1356" s="121"/>
      <c r="C1356" s="128"/>
      <c r="D1356" s="124"/>
      <c r="E1356" s="129"/>
    </row>
    <row r="1357" spans="1:5" x14ac:dyDescent="0.3">
      <c r="A1357" s="121"/>
      <c r="B1357" s="121"/>
      <c r="C1357" s="128"/>
      <c r="D1357" s="124"/>
      <c r="E1357" s="129"/>
    </row>
    <row r="1358" spans="1:5" x14ac:dyDescent="0.3">
      <c r="A1358" s="121"/>
      <c r="B1358" s="121"/>
      <c r="C1358" s="128"/>
      <c r="D1358" s="124"/>
      <c r="E1358" s="129"/>
    </row>
    <row r="1359" spans="1:5" x14ac:dyDescent="0.3">
      <c r="A1359" s="121"/>
      <c r="B1359" s="121"/>
      <c r="C1359" s="128"/>
      <c r="D1359" s="124"/>
      <c r="E1359" s="129"/>
    </row>
    <row r="1360" spans="1:5" x14ac:dyDescent="0.3">
      <c r="A1360" s="121"/>
      <c r="B1360" s="121"/>
      <c r="C1360" s="128"/>
      <c r="D1360" s="124"/>
      <c r="E1360" s="129"/>
    </row>
    <row r="1361" spans="1:5" x14ac:dyDescent="0.3">
      <c r="A1361" s="121"/>
      <c r="B1361" s="121"/>
      <c r="C1361" s="128"/>
      <c r="D1361" s="124"/>
      <c r="E1361" s="129"/>
    </row>
    <row r="1362" spans="1:5" x14ac:dyDescent="0.3">
      <c r="A1362" s="121"/>
      <c r="B1362" s="121"/>
      <c r="C1362" s="128"/>
      <c r="D1362" s="124"/>
      <c r="E1362" s="129"/>
    </row>
    <row r="1363" spans="1:5" x14ac:dyDescent="0.3">
      <c r="A1363" s="121"/>
      <c r="B1363" s="121"/>
      <c r="C1363" s="128"/>
      <c r="D1363" s="124"/>
      <c r="E1363" s="129"/>
    </row>
    <row r="1364" spans="1:5" x14ac:dyDescent="0.3">
      <c r="A1364" s="121"/>
      <c r="B1364" s="121"/>
      <c r="C1364" s="128"/>
      <c r="D1364" s="124"/>
      <c r="E1364" s="129"/>
    </row>
    <row r="1365" spans="1:5" x14ac:dyDescent="0.3">
      <c r="A1365" s="121"/>
      <c r="B1365" s="121"/>
      <c r="C1365" s="128"/>
      <c r="D1365" s="124"/>
      <c r="E1365" s="129"/>
    </row>
    <row r="1366" spans="1:5" x14ac:dyDescent="0.3">
      <c r="A1366" s="121"/>
      <c r="B1366" s="121"/>
      <c r="C1366" s="128"/>
      <c r="D1366" s="124"/>
      <c r="E1366" s="129"/>
    </row>
    <row r="1367" spans="1:5" x14ac:dyDescent="0.3">
      <c r="A1367" s="121"/>
      <c r="B1367" s="121"/>
      <c r="C1367" s="128"/>
      <c r="D1367" s="124"/>
      <c r="E1367" s="129"/>
    </row>
    <row r="1368" spans="1:5" x14ac:dyDescent="0.3">
      <c r="A1368" s="121"/>
      <c r="B1368" s="121"/>
      <c r="C1368" s="128"/>
      <c r="D1368" s="124"/>
      <c r="E1368" s="129"/>
    </row>
    <row r="1369" spans="1:5" x14ac:dyDescent="0.3">
      <c r="A1369" s="121"/>
      <c r="B1369" s="121"/>
      <c r="C1369" s="128"/>
      <c r="D1369" s="124"/>
      <c r="E1369" s="129"/>
    </row>
    <row r="1370" spans="1:5" x14ac:dyDescent="0.3">
      <c r="A1370" s="121"/>
      <c r="B1370" s="121"/>
      <c r="C1370" s="128"/>
      <c r="D1370" s="124"/>
      <c r="E1370" s="129"/>
    </row>
    <row r="1371" spans="1:5" x14ac:dyDescent="0.3">
      <c r="A1371" s="121"/>
      <c r="B1371" s="121"/>
      <c r="C1371" s="128"/>
      <c r="D1371" s="124"/>
      <c r="E1371" s="129"/>
    </row>
    <row r="1372" spans="1:5" x14ac:dyDescent="0.3">
      <c r="A1372" s="121"/>
      <c r="B1372" s="121"/>
      <c r="C1372" s="128"/>
      <c r="D1372" s="124"/>
      <c r="E1372" s="129"/>
    </row>
    <row r="1373" spans="1:5" x14ac:dyDescent="0.3">
      <c r="A1373" s="121"/>
      <c r="B1373" s="121"/>
      <c r="C1373" s="128"/>
      <c r="D1373" s="124"/>
      <c r="E1373" s="129"/>
    </row>
    <row r="1374" spans="1:5" x14ac:dyDescent="0.3">
      <c r="A1374" s="121"/>
      <c r="B1374" s="121"/>
      <c r="C1374" s="128"/>
      <c r="D1374" s="124"/>
      <c r="E1374" s="129"/>
    </row>
    <row r="1375" spans="1:5" x14ac:dyDescent="0.3">
      <c r="A1375" s="121"/>
      <c r="B1375" s="121"/>
      <c r="C1375" s="128"/>
      <c r="D1375" s="124"/>
      <c r="E1375" s="129"/>
    </row>
    <row r="1376" spans="1:5" x14ac:dyDescent="0.3">
      <c r="A1376" s="121"/>
      <c r="B1376" s="121"/>
      <c r="C1376" s="128"/>
      <c r="D1376" s="124"/>
      <c r="E1376" s="129"/>
    </row>
    <row r="1377" spans="1:5" x14ac:dyDescent="0.3">
      <c r="A1377" s="121"/>
      <c r="B1377" s="121"/>
      <c r="C1377" s="128"/>
      <c r="D1377" s="124"/>
      <c r="E1377" s="129"/>
    </row>
    <row r="1378" spans="1:5" x14ac:dyDescent="0.3">
      <c r="A1378" s="121"/>
      <c r="B1378" s="121"/>
      <c r="C1378" s="128"/>
      <c r="D1378" s="124"/>
      <c r="E1378" s="129"/>
    </row>
    <row r="1379" spans="1:5" x14ac:dyDescent="0.3">
      <c r="A1379" s="121"/>
      <c r="B1379" s="121"/>
      <c r="C1379" s="128"/>
      <c r="D1379" s="124"/>
      <c r="E1379" s="129"/>
    </row>
    <row r="1380" spans="1:5" x14ac:dyDescent="0.3">
      <c r="A1380" s="121"/>
      <c r="B1380" s="121"/>
      <c r="C1380" s="128"/>
      <c r="D1380" s="124"/>
      <c r="E1380" s="129"/>
    </row>
    <row r="1381" spans="1:5" x14ac:dyDescent="0.3">
      <c r="A1381" s="121"/>
      <c r="B1381" s="121"/>
      <c r="C1381" s="128"/>
      <c r="D1381" s="124"/>
      <c r="E1381" s="129"/>
    </row>
    <row r="1382" spans="1:5" x14ac:dyDescent="0.3">
      <c r="A1382" s="121"/>
      <c r="B1382" s="121"/>
      <c r="C1382" s="128"/>
      <c r="D1382" s="124"/>
      <c r="E1382" s="129"/>
    </row>
    <row r="1383" spans="1:5" x14ac:dyDescent="0.3">
      <c r="A1383" s="121"/>
      <c r="B1383" s="121"/>
      <c r="C1383" s="128"/>
      <c r="D1383" s="124"/>
      <c r="E1383" s="129"/>
    </row>
    <row r="1384" spans="1:5" x14ac:dyDescent="0.3">
      <c r="A1384" s="121"/>
      <c r="B1384" s="121"/>
      <c r="C1384" s="128"/>
      <c r="D1384" s="124"/>
      <c r="E1384" s="129"/>
    </row>
    <row r="1385" spans="1:5" x14ac:dyDescent="0.3">
      <c r="A1385" s="121"/>
      <c r="B1385" s="121"/>
      <c r="C1385" s="128"/>
      <c r="D1385" s="124"/>
      <c r="E1385" s="129"/>
    </row>
    <row r="1386" spans="1:5" x14ac:dyDescent="0.3">
      <c r="A1386" s="121"/>
      <c r="B1386" s="121"/>
      <c r="C1386" s="128"/>
      <c r="D1386" s="124"/>
      <c r="E1386" s="129"/>
    </row>
    <row r="1387" spans="1:5" x14ac:dyDescent="0.3">
      <c r="A1387" s="121"/>
      <c r="B1387" s="121"/>
      <c r="C1387" s="128"/>
      <c r="D1387" s="124"/>
      <c r="E1387" s="129"/>
    </row>
    <row r="1388" spans="1:5" x14ac:dyDescent="0.3">
      <c r="A1388" s="121"/>
      <c r="B1388" s="121"/>
      <c r="C1388" s="128"/>
      <c r="D1388" s="124"/>
      <c r="E1388" s="129"/>
    </row>
    <row r="1389" spans="1:5" x14ac:dyDescent="0.3">
      <c r="A1389" s="121"/>
      <c r="B1389" s="121"/>
      <c r="C1389" s="128"/>
      <c r="D1389" s="124"/>
      <c r="E1389" s="129"/>
    </row>
    <row r="1390" spans="1:5" x14ac:dyDescent="0.3">
      <c r="A1390" s="121"/>
      <c r="B1390" s="121"/>
      <c r="C1390" s="128"/>
      <c r="D1390" s="124"/>
      <c r="E1390" s="129"/>
    </row>
    <row r="1391" spans="1:5" x14ac:dyDescent="0.3">
      <c r="A1391" s="121"/>
      <c r="B1391" s="121"/>
      <c r="C1391" s="128"/>
      <c r="D1391" s="124"/>
      <c r="E1391" s="124"/>
    </row>
    <row r="1392" spans="1:5" x14ac:dyDescent="0.3">
      <c r="A1392" s="121"/>
      <c r="B1392" s="121"/>
      <c r="C1392" s="128"/>
      <c r="D1392" s="124"/>
      <c r="E1392" s="129"/>
    </row>
    <row r="1393" spans="1:5" x14ac:dyDescent="0.3">
      <c r="A1393" s="121"/>
      <c r="B1393" s="121"/>
      <c r="C1393" s="128"/>
      <c r="D1393" s="124"/>
      <c r="E1393" s="129"/>
    </row>
    <row r="1394" spans="1:5" x14ac:dyDescent="0.3">
      <c r="A1394" s="121"/>
      <c r="B1394" s="121"/>
      <c r="C1394" s="128"/>
      <c r="D1394" s="124"/>
      <c r="E1394" s="129"/>
    </row>
    <row r="1395" spans="1:5" x14ac:dyDescent="0.3">
      <c r="A1395" s="121"/>
      <c r="B1395" s="121"/>
      <c r="C1395" s="128"/>
      <c r="D1395" s="124"/>
      <c r="E1395" s="129"/>
    </row>
    <row r="1396" spans="1:5" x14ac:dyDescent="0.3">
      <c r="A1396" s="121"/>
      <c r="B1396" s="121"/>
      <c r="C1396" s="128"/>
      <c r="D1396" s="124"/>
      <c r="E1396" s="129"/>
    </row>
    <row r="1397" spans="1:5" x14ac:dyDescent="0.3">
      <c r="A1397" s="121"/>
      <c r="B1397" s="121"/>
      <c r="C1397" s="128"/>
      <c r="D1397" s="124"/>
      <c r="E1397" s="129"/>
    </row>
    <row r="1398" spans="1:5" x14ac:dyDescent="0.3">
      <c r="A1398" s="121"/>
      <c r="B1398" s="121"/>
      <c r="C1398" s="128"/>
      <c r="D1398" s="124"/>
      <c r="E1398" s="129"/>
    </row>
    <row r="1399" spans="1:5" x14ac:dyDescent="0.3">
      <c r="A1399" s="121"/>
      <c r="B1399" s="121"/>
      <c r="C1399" s="128"/>
      <c r="D1399" s="124"/>
      <c r="E1399" s="129"/>
    </row>
    <row r="1400" spans="1:5" x14ac:dyDescent="0.3">
      <c r="A1400" s="121"/>
      <c r="B1400" s="121"/>
      <c r="C1400" s="128"/>
      <c r="D1400" s="124"/>
      <c r="E1400" s="129"/>
    </row>
    <row r="1401" spans="1:5" x14ac:dyDescent="0.3">
      <c r="A1401" s="121"/>
      <c r="B1401" s="121"/>
      <c r="C1401" s="128"/>
      <c r="D1401" s="124"/>
      <c r="E1401" s="129"/>
    </row>
    <row r="1402" spans="1:5" x14ac:dyDescent="0.3">
      <c r="A1402" s="121"/>
      <c r="B1402" s="121"/>
      <c r="C1402" s="128"/>
      <c r="D1402" s="124"/>
      <c r="E1402" s="129"/>
    </row>
    <row r="1403" spans="1:5" x14ac:dyDescent="0.3">
      <c r="A1403" s="121"/>
      <c r="B1403" s="121"/>
      <c r="C1403" s="128"/>
      <c r="D1403" s="124"/>
      <c r="E1403" s="129"/>
    </row>
    <row r="1404" spans="1:5" x14ac:dyDescent="0.3">
      <c r="A1404" s="121"/>
      <c r="B1404" s="121"/>
      <c r="C1404" s="128"/>
      <c r="D1404" s="124"/>
      <c r="E1404" s="129"/>
    </row>
    <row r="1405" spans="1:5" x14ac:dyDescent="0.3">
      <c r="A1405" s="121"/>
      <c r="B1405" s="121"/>
      <c r="C1405" s="128"/>
      <c r="D1405" s="124"/>
      <c r="E1405" s="129"/>
    </row>
    <row r="1406" spans="1:5" x14ac:dyDescent="0.3">
      <c r="A1406" s="121"/>
      <c r="B1406" s="121"/>
      <c r="C1406" s="128"/>
      <c r="D1406" s="124"/>
      <c r="E1406" s="129"/>
    </row>
    <row r="1407" spans="1:5" x14ac:dyDescent="0.3">
      <c r="A1407" s="121"/>
      <c r="B1407" s="121"/>
      <c r="C1407" s="128"/>
      <c r="D1407" s="124"/>
      <c r="E1407" s="129"/>
    </row>
    <row r="1408" spans="1:5" x14ac:dyDescent="0.3">
      <c r="A1408" s="121"/>
      <c r="B1408" s="121"/>
      <c r="C1408" s="128"/>
      <c r="D1408" s="124"/>
      <c r="E1408" s="129"/>
    </row>
    <row r="1409" spans="1:5" x14ac:dyDescent="0.3">
      <c r="A1409" s="121"/>
      <c r="B1409" s="121"/>
      <c r="C1409" s="128"/>
      <c r="D1409" s="124"/>
      <c r="E1409" s="129"/>
    </row>
    <row r="1410" spans="1:5" x14ac:dyDescent="0.3">
      <c r="A1410" s="121"/>
      <c r="B1410" s="121"/>
      <c r="C1410" s="128"/>
      <c r="D1410" s="124"/>
      <c r="E1410" s="129"/>
    </row>
    <row r="1411" spans="1:5" x14ac:dyDescent="0.3">
      <c r="A1411" s="121"/>
      <c r="B1411" s="121"/>
      <c r="C1411" s="128"/>
      <c r="D1411" s="124"/>
      <c r="E1411" s="129"/>
    </row>
    <row r="1412" spans="1:5" x14ac:dyDescent="0.3">
      <c r="A1412" s="121"/>
      <c r="B1412" s="121"/>
      <c r="C1412" s="128"/>
      <c r="D1412" s="124"/>
      <c r="E1412" s="129"/>
    </row>
    <row r="1413" spans="1:5" x14ac:dyDescent="0.3">
      <c r="A1413" s="121"/>
      <c r="B1413" s="121"/>
      <c r="C1413" s="128"/>
      <c r="D1413" s="124"/>
      <c r="E1413" s="129"/>
    </row>
    <row r="1414" spans="1:5" x14ac:dyDescent="0.3">
      <c r="A1414" s="121"/>
      <c r="B1414" s="121"/>
      <c r="C1414" s="128"/>
      <c r="D1414" s="124"/>
      <c r="E1414" s="129"/>
    </row>
    <row r="1415" spans="1:5" x14ac:dyDescent="0.3">
      <c r="A1415" s="121"/>
      <c r="B1415" s="121"/>
      <c r="C1415" s="128"/>
      <c r="D1415" s="124"/>
      <c r="E1415" s="129"/>
    </row>
    <row r="1416" spans="1:5" x14ac:dyDescent="0.3">
      <c r="A1416" s="121"/>
      <c r="B1416" s="121"/>
      <c r="C1416" s="128"/>
      <c r="D1416" s="124"/>
      <c r="E1416" s="129"/>
    </row>
    <row r="1417" spans="1:5" x14ac:dyDescent="0.3">
      <c r="A1417" s="121"/>
      <c r="B1417" s="121"/>
      <c r="C1417" s="128"/>
      <c r="D1417" s="124"/>
      <c r="E1417" s="129"/>
    </row>
    <row r="1418" spans="1:5" x14ac:dyDescent="0.3">
      <c r="A1418" s="121"/>
      <c r="B1418" s="121"/>
      <c r="C1418" s="128"/>
      <c r="D1418" s="124"/>
      <c r="E1418" s="129"/>
    </row>
    <row r="1419" spans="1:5" x14ac:dyDescent="0.3">
      <c r="A1419" s="121"/>
      <c r="B1419" s="121"/>
      <c r="C1419" s="128"/>
      <c r="D1419" s="124"/>
      <c r="E1419" s="129"/>
    </row>
    <row r="1420" spans="1:5" x14ac:dyDescent="0.3">
      <c r="A1420" s="121"/>
      <c r="B1420" s="121"/>
      <c r="C1420" s="128"/>
      <c r="D1420" s="124"/>
      <c r="E1420" s="129"/>
    </row>
    <row r="1421" spans="1:5" x14ac:dyDescent="0.3">
      <c r="A1421" s="121"/>
      <c r="B1421" s="121"/>
      <c r="C1421" s="128"/>
      <c r="D1421" s="124"/>
      <c r="E1421" s="129"/>
    </row>
    <row r="1422" spans="1:5" x14ac:dyDescent="0.3">
      <c r="A1422" s="121"/>
      <c r="B1422" s="121"/>
      <c r="C1422" s="128"/>
      <c r="D1422" s="124"/>
      <c r="E1422" s="129"/>
    </row>
    <row r="1423" spans="1:5" x14ac:dyDescent="0.3">
      <c r="A1423" s="121"/>
      <c r="B1423" s="121"/>
      <c r="C1423" s="128"/>
      <c r="D1423" s="124"/>
      <c r="E1423" s="129"/>
    </row>
    <row r="1424" spans="1:5" x14ac:dyDescent="0.3">
      <c r="A1424" s="121"/>
      <c r="B1424" s="121"/>
      <c r="C1424" s="128"/>
      <c r="D1424" s="124"/>
      <c r="E1424" s="129"/>
    </row>
    <row r="1425" spans="1:5" x14ac:dyDescent="0.3">
      <c r="A1425" s="121"/>
      <c r="B1425" s="121"/>
      <c r="C1425" s="128"/>
      <c r="D1425" s="124"/>
      <c r="E1425" s="129"/>
    </row>
    <row r="1426" spans="1:5" x14ac:dyDescent="0.3">
      <c r="A1426" s="121"/>
      <c r="B1426" s="121"/>
      <c r="C1426" s="128"/>
      <c r="D1426" s="124"/>
      <c r="E1426" s="129"/>
    </row>
    <row r="1427" spans="1:5" x14ac:dyDescent="0.3">
      <c r="A1427" s="121"/>
      <c r="B1427" s="121"/>
      <c r="C1427" s="128"/>
      <c r="D1427" s="124"/>
      <c r="E1427" s="129"/>
    </row>
    <row r="1428" spans="1:5" x14ac:dyDescent="0.3">
      <c r="A1428" s="121"/>
      <c r="B1428" s="121"/>
      <c r="C1428" s="128"/>
      <c r="D1428" s="124"/>
      <c r="E1428" s="129"/>
    </row>
    <row r="1429" spans="1:5" x14ac:dyDescent="0.3">
      <c r="A1429" s="121"/>
      <c r="B1429" s="121"/>
      <c r="C1429" s="128"/>
      <c r="D1429" s="124"/>
      <c r="E1429" s="129"/>
    </row>
    <row r="1430" spans="1:5" x14ac:dyDescent="0.3">
      <c r="A1430" s="121"/>
      <c r="B1430" s="121"/>
      <c r="C1430" s="128"/>
      <c r="D1430" s="124"/>
      <c r="E1430" s="129"/>
    </row>
    <row r="1431" spans="1:5" x14ac:dyDescent="0.3">
      <c r="A1431" s="121"/>
      <c r="B1431" s="121"/>
      <c r="C1431" s="128"/>
      <c r="D1431" s="124"/>
      <c r="E1431" s="129"/>
    </row>
    <row r="1432" spans="1:5" x14ac:dyDescent="0.3">
      <c r="A1432" s="121"/>
      <c r="B1432" s="121"/>
      <c r="C1432" s="128"/>
      <c r="D1432" s="124"/>
      <c r="E1432" s="129"/>
    </row>
    <row r="1433" spans="1:5" x14ac:dyDescent="0.3">
      <c r="A1433" s="121"/>
      <c r="B1433" s="121"/>
      <c r="C1433" s="128"/>
      <c r="D1433" s="124"/>
      <c r="E1433" s="129"/>
    </row>
    <row r="1434" spans="1:5" x14ac:dyDescent="0.3">
      <c r="A1434" s="121"/>
      <c r="B1434" s="121"/>
      <c r="C1434" s="128"/>
      <c r="D1434" s="124"/>
      <c r="E1434" s="129"/>
    </row>
    <row r="1435" spans="1:5" x14ac:dyDescent="0.3">
      <c r="A1435" s="121"/>
      <c r="B1435" s="121"/>
      <c r="C1435" s="128"/>
      <c r="D1435" s="124"/>
      <c r="E1435" s="129"/>
    </row>
    <row r="1436" spans="1:5" x14ac:dyDescent="0.3">
      <c r="A1436" s="121"/>
      <c r="B1436" s="121"/>
      <c r="C1436" s="128"/>
      <c r="D1436" s="124"/>
      <c r="E1436" s="129"/>
    </row>
    <row r="1437" spans="1:5" x14ac:dyDescent="0.3">
      <c r="A1437" s="121"/>
      <c r="B1437" s="121"/>
      <c r="C1437" s="128"/>
      <c r="D1437" s="124"/>
      <c r="E1437" s="129"/>
    </row>
    <row r="1438" spans="1:5" x14ac:dyDescent="0.3">
      <c r="A1438" s="121"/>
      <c r="B1438" s="121"/>
      <c r="C1438" s="128"/>
      <c r="D1438" s="124"/>
      <c r="E1438" s="129"/>
    </row>
    <row r="1439" spans="1:5" x14ac:dyDescent="0.3">
      <c r="A1439" s="121"/>
      <c r="B1439" s="121"/>
      <c r="C1439" s="128"/>
      <c r="D1439" s="124"/>
      <c r="E1439" s="129"/>
    </row>
    <row r="1440" spans="1:5" x14ac:dyDescent="0.3">
      <c r="A1440" s="121"/>
      <c r="B1440" s="121"/>
      <c r="C1440" s="128"/>
      <c r="D1440" s="124"/>
      <c r="E1440" s="129"/>
    </row>
    <row r="1441" spans="1:5" x14ac:dyDescent="0.3">
      <c r="A1441" s="121"/>
      <c r="B1441" s="121"/>
      <c r="C1441" s="128"/>
      <c r="D1441" s="124"/>
      <c r="E1441" s="129"/>
    </row>
    <row r="1442" spans="1:5" x14ac:dyDescent="0.3">
      <c r="A1442" s="121"/>
      <c r="B1442" s="121"/>
      <c r="C1442" s="128"/>
      <c r="D1442" s="124"/>
      <c r="E1442" s="129"/>
    </row>
    <row r="1443" spans="1:5" x14ac:dyDescent="0.3">
      <c r="A1443" s="121"/>
      <c r="B1443" s="121"/>
      <c r="C1443" s="128"/>
      <c r="D1443" s="124"/>
      <c r="E1443" s="129"/>
    </row>
    <row r="1444" spans="1:5" x14ac:dyDescent="0.3">
      <c r="A1444" s="121"/>
      <c r="B1444" s="121"/>
      <c r="C1444" s="128"/>
      <c r="D1444" s="124"/>
      <c r="E1444" s="129"/>
    </row>
    <row r="1445" spans="1:5" x14ac:dyDescent="0.3">
      <c r="A1445" s="121"/>
      <c r="B1445" s="121"/>
      <c r="C1445" s="128"/>
      <c r="D1445" s="124"/>
      <c r="E1445" s="129"/>
    </row>
    <row r="1446" spans="1:5" x14ac:dyDescent="0.3">
      <c r="A1446" s="121"/>
      <c r="B1446" s="121"/>
      <c r="C1446" s="128"/>
      <c r="D1446" s="124"/>
      <c r="E1446" s="129"/>
    </row>
    <row r="1447" spans="1:5" x14ac:dyDescent="0.3">
      <c r="A1447" s="121"/>
      <c r="B1447" s="121"/>
      <c r="C1447" s="128"/>
      <c r="D1447" s="124"/>
      <c r="E1447" s="129"/>
    </row>
    <row r="1448" spans="1:5" x14ac:dyDescent="0.3">
      <c r="A1448" s="121"/>
      <c r="B1448" s="121"/>
      <c r="C1448" s="128"/>
      <c r="D1448" s="124"/>
      <c r="E1448" s="129"/>
    </row>
    <row r="1449" spans="1:5" x14ac:dyDescent="0.3">
      <c r="A1449" s="121"/>
      <c r="B1449" s="121"/>
      <c r="C1449" s="128"/>
      <c r="D1449" s="124"/>
      <c r="E1449" s="129"/>
    </row>
    <row r="1450" spans="1:5" x14ac:dyDescent="0.3">
      <c r="A1450" s="121"/>
      <c r="B1450" s="121"/>
      <c r="C1450" s="128"/>
      <c r="D1450" s="124"/>
      <c r="E1450" s="129"/>
    </row>
    <row r="1451" spans="1:5" x14ac:dyDescent="0.3">
      <c r="A1451" s="121"/>
      <c r="B1451" s="121"/>
      <c r="C1451" s="128"/>
      <c r="D1451" s="124"/>
      <c r="E1451" s="129"/>
    </row>
    <row r="1452" spans="1:5" x14ac:dyDescent="0.3">
      <c r="A1452" s="121"/>
      <c r="B1452" s="121"/>
      <c r="C1452" s="128"/>
      <c r="D1452" s="124"/>
      <c r="E1452" s="129"/>
    </row>
    <row r="1453" spans="1:5" x14ac:dyDescent="0.3">
      <c r="A1453" s="121"/>
      <c r="B1453" s="121"/>
      <c r="C1453" s="128"/>
      <c r="D1453" s="124"/>
      <c r="E1453" s="129"/>
    </row>
    <row r="1454" spans="1:5" x14ac:dyDescent="0.3">
      <c r="A1454" s="121"/>
      <c r="B1454" s="121"/>
      <c r="C1454" s="128"/>
      <c r="D1454" s="124"/>
      <c r="E1454" s="129"/>
    </row>
    <row r="1455" spans="1:5" x14ac:dyDescent="0.3">
      <c r="A1455" s="121"/>
      <c r="B1455" s="121"/>
      <c r="C1455" s="128"/>
      <c r="D1455" s="124"/>
      <c r="E1455" s="129"/>
    </row>
    <row r="1456" spans="1:5" x14ac:dyDescent="0.3">
      <c r="A1456" s="121"/>
      <c r="B1456" s="121"/>
      <c r="C1456" s="128"/>
      <c r="D1456" s="124"/>
      <c r="E1456" s="129"/>
    </row>
    <row r="1457" spans="1:5" x14ac:dyDescent="0.3">
      <c r="A1457" s="121"/>
      <c r="B1457" s="121"/>
      <c r="C1457" s="128"/>
      <c r="D1457" s="124"/>
      <c r="E1457" s="129"/>
    </row>
    <row r="1458" spans="1:5" x14ac:dyDescent="0.3">
      <c r="A1458" s="121"/>
      <c r="B1458" s="121"/>
      <c r="C1458" s="128"/>
      <c r="D1458" s="124"/>
      <c r="E1458" s="129"/>
    </row>
    <row r="1459" spans="1:5" x14ac:dyDescent="0.3">
      <c r="A1459" s="121"/>
      <c r="B1459" s="121"/>
      <c r="C1459" s="128"/>
      <c r="D1459" s="124"/>
      <c r="E1459" s="129"/>
    </row>
    <row r="1460" spans="1:5" x14ac:dyDescent="0.3">
      <c r="A1460" s="121"/>
      <c r="B1460" s="121"/>
      <c r="C1460" s="128"/>
      <c r="D1460" s="124"/>
      <c r="E1460" s="129"/>
    </row>
    <row r="1461" spans="1:5" x14ac:dyDescent="0.3">
      <c r="A1461" s="121"/>
      <c r="B1461" s="121"/>
      <c r="C1461" s="128"/>
      <c r="D1461" s="124"/>
      <c r="E1461" s="129"/>
    </row>
    <row r="1462" spans="1:5" x14ac:dyDescent="0.3">
      <c r="A1462" s="121"/>
      <c r="B1462" s="121"/>
      <c r="C1462" s="128"/>
      <c r="D1462" s="124"/>
      <c r="E1462" s="129"/>
    </row>
    <row r="1463" spans="1:5" x14ac:dyDescent="0.3">
      <c r="A1463" s="121"/>
      <c r="B1463" s="121"/>
      <c r="C1463" s="128"/>
      <c r="D1463" s="124"/>
      <c r="E1463" s="129"/>
    </row>
    <row r="1464" spans="1:5" x14ac:dyDescent="0.3">
      <c r="A1464" s="121"/>
      <c r="B1464" s="121"/>
      <c r="C1464" s="128"/>
      <c r="D1464" s="124"/>
      <c r="E1464" s="129"/>
    </row>
    <row r="1465" spans="1:5" x14ac:dyDescent="0.3">
      <c r="A1465" s="121"/>
      <c r="B1465" s="121"/>
      <c r="C1465" s="128"/>
      <c r="D1465" s="124"/>
      <c r="E1465" s="129"/>
    </row>
    <row r="1466" spans="1:5" x14ac:dyDescent="0.3">
      <c r="A1466" s="121"/>
      <c r="B1466" s="121"/>
      <c r="C1466" s="128"/>
      <c r="D1466" s="124"/>
      <c r="E1466" s="129"/>
    </row>
    <row r="1467" spans="1:5" x14ac:dyDescent="0.3">
      <c r="A1467" s="121"/>
      <c r="B1467" s="121"/>
      <c r="C1467" s="128"/>
      <c r="D1467" s="124"/>
      <c r="E1467" s="129"/>
    </row>
    <row r="1468" spans="1:5" x14ac:dyDescent="0.3">
      <c r="A1468" s="121"/>
      <c r="B1468" s="121"/>
      <c r="C1468" s="128"/>
      <c r="D1468" s="124"/>
      <c r="E1468" s="129"/>
    </row>
    <row r="1469" spans="1:5" x14ac:dyDescent="0.3">
      <c r="A1469" s="121"/>
      <c r="B1469" s="121"/>
      <c r="C1469" s="128"/>
      <c r="D1469" s="124"/>
      <c r="E1469" s="129"/>
    </row>
    <row r="1470" spans="1:5" x14ac:dyDescent="0.3">
      <c r="A1470" s="121"/>
      <c r="B1470" s="121"/>
      <c r="C1470" s="128"/>
      <c r="D1470" s="124"/>
      <c r="E1470" s="129"/>
    </row>
    <row r="1471" spans="1:5" x14ac:dyDescent="0.3">
      <c r="A1471" s="121"/>
      <c r="B1471" s="121"/>
      <c r="C1471" s="128"/>
      <c r="D1471" s="124"/>
      <c r="E1471" s="129"/>
    </row>
    <row r="1472" spans="1:5" x14ac:dyDescent="0.3">
      <c r="A1472" s="121"/>
      <c r="B1472" s="121"/>
      <c r="C1472" s="128"/>
      <c r="D1472" s="124"/>
      <c r="E1472" s="129"/>
    </row>
    <row r="1473" spans="1:5" x14ac:dyDescent="0.3">
      <c r="A1473" s="121"/>
      <c r="B1473" s="121"/>
      <c r="C1473" s="128"/>
      <c r="D1473" s="124"/>
      <c r="E1473" s="129"/>
    </row>
    <row r="1474" spans="1:5" x14ac:dyDescent="0.3">
      <c r="A1474" s="121"/>
      <c r="B1474" s="121"/>
      <c r="C1474" s="128"/>
      <c r="D1474" s="124"/>
      <c r="E1474" s="129"/>
    </row>
    <row r="1475" spans="1:5" x14ac:dyDescent="0.3">
      <c r="A1475" s="121"/>
      <c r="B1475" s="121"/>
      <c r="C1475" s="128"/>
      <c r="D1475" s="124"/>
      <c r="E1475" s="129"/>
    </row>
    <row r="1476" spans="1:5" x14ac:dyDescent="0.3">
      <c r="A1476" s="121"/>
      <c r="B1476" s="121"/>
      <c r="C1476" s="128"/>
      <c r="D1476" s="124"/>
      <c r="E1476" s="129"/>
    </row>
    <row r="1477" spans="1:5" x14ac:dyDescent="0.3">
      <c r="A1477" s="121"/>
      <c r="B1477" s="121"/>
      <c r="C1477" s="128"/>
      <c r="D1477" s="124"/>
      <c r="E1477" s="129"/>
    </row>
    <row r="1478" spans="1:5" x14ac:dyDescent="0.3">
      <c r="A1478" s="121"/>
      <c r="B1478" s="121"/>
      <c r="C1478" s="128"/>
      <c r="D1478" s="124"/>
      <c r="E1478" s="129"/>
    </row>
    <row r="1479" spans="1:5" x14ac:dyDescent="0.3">
      <c r="A1479" s="121"/>
      <c r="B1479" s="121"/>
      <c r="C1479" s="128"/>
      <c r="D1479" s="124"/>
      <c r="E1479" s="129"/>
    </row>
    <row r="1480" spans="1:5" x14ac:dyDescent="0.3">
      <c r="A1480" s="121"/>
      <c r="B1480" s="121"/>
      <c r="C1480" s="128"/>
      <c r="D1480" s="124"/>
      <c r="E1480" s="129"/>
    </row>
    <row r="1481" spans="1:5" x14ac:dyDescent="0.3">
      <c r="A1481" s="121"/>
      <c r="B1481" s="121"/>
      <c r="C1481" s="128"/>
      <c r="D1481" s="124"/>
      <c r="E1481" s="129"/>
    </row>
    <row r="1482" spans="1:5" x14ac:dyDescent="0.3">
      <c r="A1482" s="121"/>
      <c r="B1482" s="121"/>
      <c r="C1482" s="128"/>
      <c r="D1482" s="124"/>
      <c r="E1482" s="129"/>
    </row>
    <row r="1483" spans="1:5" x14ac:dyDescent="0.3">
      <c r="A1483" s="121"/>
      <c r="B1483" s="121"/>
      <c r="C1483" s="128"/>
      <c r="D1483" s="124"/>
      <c r="E1483" s="129"/>
    </row>
    <row r="1484" spans="1:5" x14ac:dyDescent="0.3">
      <c r="A1484" s="121"/>
      <c r="B1484" s="121"/>
      <c r="C1484" s="128"/>
      <c r="D1484" s="124"/>
      <c r="E1484" s="129"/>
    </row>
    <row r="1485" spans="1:5" x14ac:dyDescent="0.3">
      <c r="A1485" s="121"/>
      <c r="B1485" s="121"/>
      <c r="C1485" s="128"/>
      <c r="D1485" s="124"/>
      <c r="E1485" s="124"/>
    </row>
    <row r="1486" spans="1:5" x14ac:dyDescent="0.3">
      <c r="A1486" s="121"/>
      <c r="B1486" s="121"/>
      <c r="C1486" s="128"/>
      <c r="D1486" s="124"/>
      <c r="E1486" s="129"/>
    </row>
    <row r="1487" spans="1:5" x14ac:dyDescent="0.3">
      <c r="A1487" s="121"/>
      <c r="B1487" s="121"/>
      <c r="C1487" s="128"/>
      <c r="D1487" s="124"/>
      <c r="E1487" s="129"/>
    </row>
    <row r="1488" spans="1:5" x14ac:dyDescent="0.3">
      <c r="A1488" s="121"/>
      <c r="B1488" s="121"/>
      <c r="C1488" s="128"/>
      <c r="D1488" s="124"/>
      <c r="E1488" s="129"/>
    </row>
    <row r="1489" spans="1:5" x14ac:dyDescent="0.3">
      <c r="A1489" s="121"/>
      <c r="B1489" s="121"/>
      <c r="C1489" s="128"/>
      <c r="D1489" s="124"/>
      <c r="E1489" s="129"/>
    </row>
    <row r="1490" spans="1:5" x14ac:dyDescent="0.3">
      <c r="A1490" s="121"/>
      <c r="B1490" s="121"/>
      <c r="C1490" s="128"/>
      <c r="D1490" s="124"/>
      <c r="E1490" s="129"/>
    </row>
    <row r="1491" spans="1:5" x14ac:dyDescent="0.3">
      <c r="A1491" s="121"/>
      <c r="B1491" s="121"/>
      <c r="C1491" s="128"/>
      <c r="D1491" s="124"/>
      <c r="E1491" s="129"/>
    </row>
    <row r="1492" spans="1:5" x14ac:dyDescent="0.3">
      <c r="A1492" s="121"/>
      <c r="B1492" s="121"/>
      <c r="C1492" s="128"/>
      <c r="D1492" s="124"/>
      <c r="E1492" s="129"/>
    </row>
    <row r="1493" spans="1:5" x14ac:dyDescent="0.3">
      <c r="A1493" s="121"/>
      <c r="B1493" s="121"/>
      <c r="C1493" s="128"/>
      <c r="D1493" s="124"/>
      <c r="E1493" s="129"/>
    </row>
    <row r="1494" spans="1:5" x14ac:dyDescent="0.3">
      <c r="A1494" s="121"/>
      <c r="B1494" s="121"/>
      <c r="C1494" s="128"/>
      <c r="D1494" s="124"/>
      <c r="E1494" s="124"/>
    </row>
    <row r="1495" spans="1:5" x14ac:dyDescent="0.3">
      <c r="A1495" s="121"/>
      <c r="B1495" s="121"/>
      <c r="C1495" s="128"/>
      <c r="D1495" s="124"/>
      <c r="E1495" s="124"/>
    </row>
    <row r="1496" spans="1:5" x14ac:dyDescent="0.3">
      <c r="A1496" s="121"/>
      <c r="B1496" s="121"/>
      <c r="C1496" s="128"/>
      <c r="D1496" s="124"/>
      <c r="E1496" s="129"/>
    </row>
    <row r="1497" spans="1:5" x14ac:dyDescent="0.3">
      <c r="A1497" s="121"/>
      <c r="B1497" s="121"/>
      <c r="C1497" s="128"/>
      <c r="D1497" s="124"/>
      <c r="E1497" s="129"/>
    </row>
    <row r="1498" spans="1:5" x14ac:dyDescent="0.3">
      <c r="A1498" s="121"/>
      <c r="B1498" s="121"/>
      <c r="C1498" s="128"/>
      <c r="D1498" s="124"/>
      <c r="E1498" s="129"/>
    </row>
    <row r="1499" spans="1:5" x14ac:dyDescent="0.3">
      <c r="A1499" s="121"/>
      <c r="B1499" s="121"/>
      <c r="C1499" s="128"/>
      <c r="D1499" s="124"/>
      <c r="E1499" s="129"/>
    </row>
    <row r="1500" spans="1:5" x14ac:dyDescent="0.3">
      <c r="A1500" s="121"/>
      <c r="B1500" s="121"/>
      <c r="C1500" s="128"/>
      <c r="D1500" s="124"/>
      <c r="E1500" s="129"/>
    </row>
    <row r="1501" spans="1:5" x14ac:dyDescent="0.3">
      <c r="A1501" s="121"/>
      <c r="B1501" s="121"/>
      <c r="C1501" s="128"/>
      <c r="D1501" s="124"/>
      <c r="E1501" s="129"/>
    </row>
    <row r="1502" spans="1:5" x14ac:dyDescent="0.3">
      <c r="A1502" s="121"/>
      <c r="B1502" s="121"/>
      <c r="C1502" s="128"/>
      <c r="D1502" s="124"/>
      <c r="E1502" s="129"/>
    </row>
    <row r="1503" spans="1:5" x14ac:dyDescent="0.3">
      <c r="A1503" s="121"/>
      <c r="B1503" s="121"/>
      <c r="C1503" s="128"/>
      <c r="D1503" s="124"/>
      <c r="E1503" s="129"/>
    </row>
    <row r="1504" spans="1:5" x14ac:dyDescent="0.3">
      <c r="A1504" s="121"/>
      <c r="B1504" s="121"/>
      <c r="C1504" s="128"/>
      <c r="D1504" s="124"/>
      <c r="E1504" s="129"/>
    </row>
    <row r="1505" spans="1:5" x14ac:dyDescent="0.3">
      <c r="A1505" s="121"/>
      <c r="B1505" s="121"/>
      <c r="C1505" s="128"/>
      <c r="D1505" s="124"/>
      <c r="E1505" s="129"/>
    </row>
    <row r="1506" spans="1:5" x14ac:dyDescent="0.3">
      <c r="A1506" s="121"/>
      <c r="B1506" s="121"/>
      <c r="C1506" s="128"/>
      <c r="D1506" s="124"/>
      <c r="E1506" s="129"/>
    </row>
    <row r="1507" spans="1:5" x14ac:dyDescent="0.3">
      <c r="A1507" s="121"/>
      <c r="B1507" s="121"/>
      <c r="C1507" s="128"/>
      <c r="D1507" s="124"/>
      <c r="E1507" s="129"/>
    </row>
    <row r="1508" spans="1:5" x14ac:dyDescent="0.3">
      <c r="A1508" s="121"/>
      <c r="B1508" s="121"/>
      <c r="C1508" s="128"/>
      <c r="D1508" s="124"/>
      <c r="E1508" s="129"/>
    </row>
    <row r="1509" spans="1:5" x14ac:dyDescent="0.3">
      <c r="A1509" s="121"/>
      <c r="B1509" s="121"/>
      <c r="C1509" s="128"/>
      <c r="D1509" s="124"/>
      <c r="E1509" s="129"/>
    </row>
    <row r="1510" spans="1:5" x14ac:dyDescent="0.3">
      <c r="A1510" s="121"/>
      <c r="B1510" s="121"/>
      <c r="C1510" s="128"/>
      <c r="D1510" s="124"/>
      <c r="E1510" s="129"/>
    </row>
    <row r="1511" spans="1:5" x14ac:dyDescent="0.3">
      <c r="A1511" s="121"/>
      <c r="B1511" s="121"/>
      <c r="C1511" s="128"/>
      <c r="D1511" s="124"/>
      <c r="E1511" s="129"/>
    </row>
    <row r="1512" spans="1:5" x14ac:dyDescent="0.3">
      <c r="A1512" s="121"/>
      <c r="B1512" s="121"/>
      <c r="C1512" s="128"/>
      <c r="D1512" s="124"/>
      <c r="E1512" s="129"/>
    </row>
    <row r="1513" spans="1:5" x14ac:dyDescent="0.3">
      <c r="A1513" s="121"/>
      <c r="B1513" s="121"/>
      <c r="C1513" s="128"/>
      <c r="D1513" s="124"/>
      <c r="E1513" s="129"/>
    </row>
    <row r="1514" spans="1:5" x14ac:dyDescent="0.3">
      <c r="A1514" s="121"/>
      <c r="B1514" s="121"/>
      <c r="C1514" s="128"/>
      <c r="D1514" s="124"/>
      <c r="E1514" s="129"/>
    </row>
    <row r="1515" spans="1:5" x14ac:dyDescent="0.3">
      <c r="A1515" s="121"/>
      <c r="B1515" s="121"/>
      <c r="C1515" s="128"/>
      <c r="D1515" s="124"/>
      <c r="E1515" s="129"/>
    </row>
    <row r="1516" spans="1:5" x14ac:dyDescent="0.3">
      <c r="A1516" s="121"/>
      <c r="B1516" s="121"/>
      <c r="C1516" s="128"/>
      <c r="D1516" s="124"/>
      <c r="E1516" s="129"/>
    </row>
    <row r="1517" spans="1:5" x14ac:dyDescent="0.3">
      <c r="A1517" s="121"/>
      <c r="B1517" s="121"/>
      <c r="C1517" s="128"/>
      <c r="D1517" s="124"/>
      <c r="E1517" s="129"/>
    </row>
    <row r="1518" spans="1:5" x14ac:dyDescent="0.3">
      <c r="A1518" s="121"/>
      <c r="B1518" s="121"/>
      <c r="C1518" s="128"/>
      <c r="D1518" s="124"/>
      <c r="E1518" s="129"/>
    </row>
    <row r="1519" spans="1:5" x14ac:dyDescent="0.3">
      <c r="A1519" s="121"/>
      <c r="B1519" s="121"/>
      <c r="C1519" s="128"/>
      <c r="D1519" s="124"/>
      <c r="E1519" s="129"/>
    </row>
    <row r="1520" spans="1:5" x14ac:dyDescent="0.3">
      <c r="A1520" s="121"/>
      <c r="B1520" s="121"/>
      <c r="C1520" s="128"/>
      <c r="D1520" s="124"/>
      <c r="E1520" s="129"/>
    </row>
    <row r="1521" spans="1:5" x14ac:dyDescent="0.3">
      <c r="A1521" s="121"/>
      <c r="B1521" s="121"/>
      <c r="C1521" s="128"/>
      <c r="D1521" s="124"/>
      <c r="E1521" s="129"/>
    </row>
    <row r="1522" spans="1:5" x14ac:dyDescent="0.3">
      <c r="A1522" s="121"/>
      <c r="B1522" s="121"/>
      <c r="C1522" s="128"/>
      <c r="D1522" s="124"/>
      <c r="E1522" s="129"/>
    </row>
    <row r="1523" spans="1:5" x14ac:dyDescent="0.3">
      <c r="A1523" s="121"/>
      <c r="B1523" s="121"/>
      <c r="C1523" s="128"/>
      <c r="D1523" s="124"/>
      <c r="E1523" s="129"/>
    </row>
    <row r="1524" spans="1:5" x14ac:dyDescent="0.3">
      <c r="A1524" s="121"/>
      <c r="B1524" s="121"/>
      <c r="C1524" s="128"/>
      <c r="D1524" s="124"/>
      <c r="E1524" s="129"/>
    </row>
    <row r="1525" spans="1:5" x14ac:dyDescent="0.3">
      <c r="A1525" s="121"/>
      <c r="B1525" s="121"/>
      <c r="C1525" s="128"/>
      <c r="D1525" s="124"/>
      <c r="E1525" s="129"/>
    </row>
    <row r="1526" spans="1:5" x14ac:dyDescent="0.3">
      <c r="A1526" s="121"/>
      <c r="B1526" s="121"/>
      <c r="C1526" s="128"/>
      <c r="D1526" s="124"/>
      <c r="E1526" s="129"/>
    </row>
    <row r="1527" spans="1:5" x14ac:dyDescent="0.3">
      <c r="A1527" s="121"/>
      <c r="B1527" s="121"/>
      <c r="C1527" s="128"/>
      <c r="D1527" s="124"/>
      <c r="E1527" s="129"/>
    </row>
    <row r="1528" spans="1:5" x14ac:dyDescent="0.3">
      <c r="A1528" s="121"/>
      <c r="B1528" s="121"/>
      <c r="C1528" s="128"/>
      <c r="D1528" s="124"/>
      <c r="E1528" s="129"/>
    </row>
    <row r="1529" spans="1:5" x14ac:dyDescent="0.3">
      <c r="A1529" s="121"/>
      <c r="B1529" s="121"/>
      <c r="C1529" s="128"/>
      <c r="D1529" s="124"/>
      <c r="E1529" s="129"/>
    </row>
    <row r="1530" spans="1:5" x14ac:dyDescent="0.3">
      <c r="A1530" s="121"/>
      <c r="B1530" s="121"/>
      <c r="C1530" s="128"/>
      <c r="D1530" s="124"/>
      <c r="E1530" s="129"/>
    </row>
    <row r="1531" spans="1:5" x14ac:dyDescent="0.3">
      <c r="A1531" s="121"/>
      <c r="B1531" s="121"/>
      <c r="C1531" s="128"/>
      <c r="D1531" s="124"/>
      <c r="E1531" s="129"/>
    </row>
    <row r="1532" spans="1:5" x14ac:dyDescent="0.3">
      <c r="A1532" s="121"/>
      <c r="B1532" s="121"/>
      <c r="C1532" s="128"/>
      <c r="D1532" s="124"/>
      <c r="E1532" s="129"/>
    </row>
    <row r="1533" spans="1:5" x14ac:dyDescent="0.3">
      <c r="A1533" s="121"/>
      <c r="B1533" s="121"/>
      <c r="C1533" s="128"/>
      <c r="D1533" s="124"/>
      <c r="E1533" s="129"/>
    </row>
    <row r="1534" spans="1:5" x14ac:dyDescent="0.3">
      <c r="A1534" s="121"/>
      <c r="B1534" s="121"/>
      <c r="C1534" s="128"/>
      <c r="D1534" s="124"/>
      <c r="E1534" s="129"/>
    </row>
    <row r="1535" spans="1:5" x14ac:dyDescent="0.3">
      <c r="A1535" s="121"/>
      <c r="B1535" s="121"/>
      <c r="C1535" s="128"/>
      <c r="D1535" s="124"/>
      <c r="E1535" s="129"/>
    </row>
    <row r="1536" spans="1:5" x14ac:dyDescent="0.3">
      <c r="A1536" s="121"/>
      <c r="B1536" s="121"/>
      <c r="C1536" s="128"/>
      <c r="D1536" s="124"/>
      <c r="E1536" s="129"/>
    </row>
    <row r="1537" spans="1:5" x14ac:dyDescent="0.3">
      <c r="A1537" s="121"/>
      <c r="B1537" s="121"/>
      <c r="C1537" s="128"/>
      <c r="D1537" s="124"/>
      <c r="E1537" s="129"/>
    </row>
    <row r="1538" spans="1:5" x14ac:dyDescent="0.3">
      <c r="A1538" s="121"/>
      <c r="B1538" s="121"/>
      <c r="C1538" s="128"/>
      <c r="D1538" s="124"/>
      <c r="E1538" s="129"/>
    </row>
    <row r="1539" spans="1:5" x14ac:dyDescent="0.3">
      <c r="A1539" s="121"/>
      <c r="B1539" s="121"/>
      <c r="C1539" s="128"/>
      <c r="D1539" s="124"/>
      <c r="E1539" s="129"/>
    </row>
    <row r="1540" spans="1:5" x14ac:dyDescent="0.3">
      <c r="A1540" s="121"/>
      <c r="B1540" s="121"/>
      <c r="C1540" s="128"/>
      <c r="D1540" s="124"/>
      <c r="E1540" s="129"/>
    </row>
    <row r="1541" spans="1:5" x14ac:dyDescent="0.3">
      <c r="A1541" s="121"/>
      <c r="B1541" s="121"/>
      <c r="C1541" s="128"/>
      <c r="D1541" s="124"/>
      <c r="E1541" s="129"/>
    </row>
    <row r="1542" spans="1:5" x14ac:dyDescent="0.3">
      <c r="A1542" s="121"/>
      <c r="B1542" s="121"/>
      <c r="C1542" s="128"/>
      <c r="D1542" s="124"/>
      <c r="E1542" s="129"/>
    </row>
    <row r="1543" spans="1:5" x14ac:dyDescent="0.3">
      <c r="A1543" s="121"/>
      <c r="B1543" s="121"/>
      <c r="C1543" s="128"/>
      <c r="D1543" s="124"/>
      <c r="E1543" s="129"/>
    </row>
    <row r="1544" spans="1:5" x14ac:dyDescent="0.3">
      <c r="A1544" s="121"/>
      <c r="B1544" s="121"/>
      <c r="C1544" s="128"/>
      <c r="D1544" s="124"/>
      <c r="E1544" s="129"/>
    </row>
    <row r="1545" spans="1:5" x14ac:dyDescent="0.3">
      <c r="A1545" s="121"/>
      <c r="B1545" s="121"/>
      <c r="C1545" s="128"/>
      <c r="D1545" s="124"/>
      <c r="E1545" s="129"/>
    </row>
    <row r="1546" spans="1:5" x14ac:dyDescent="0.3">
      <c r="A1546" s="121"/>
      <c r="B1546" s="121"/>
      <c r="C1546" s="128"/>
      <c r="D1546" s="124"/>
      <c r="E1546" s="129"/>
    </row>
    <row r="1547" spans="1:5" x14ac:dyDescent="0.3">
      <c r="A1547" s="121"/>
      <c r="B1547" s="121"/>
      <c r="C1547" s="128"/>
      <c r="D1547" s="124"/>
      <c r="E1547" s="129"/>
    </row>
    <row r="1548" spans="1:5" x14ac:dyDescent="0.3">
      <c r="A1548" s="121"/>
      <c r="B1548" s="121"/>
      <c r="C1548" s="128"/>
      <c r="D1548" s="124"/>
      <c r="E1548" s="129"/>
    </row>
    <row r="1549" spans="1:5" x14ac:dyDescent="0.3">
      <c r="A1549" s="121"/>
      <c r="B1549" s="121"/>
      <c r="C1549" s="128"/>
      <c r="D1549" s="124"/>
      <c r="E1549" s="129"/>
    </row>
    <row r="1550" spans="1:5" x14ac:dyDescent="0.3">
      <c r="A1550" s="121"/>
      <c r="B1550" s="121"/>
      <c r="C1550" s="128"/>
      <c r="D1550" s="124"/>
      <c r="E1550" s="129"/>
    </row>
    <row r="1551" spans="1:5" x14ac:dyDescent="0.3">
      <c r="A1551" s="121"/>
      <c r="B1551" s="121"/>
      <c r="C1551" s="128"/>
      <c r="D1551" s="124"/>
      <c r="E1551" s="129"/>
    </row>
    <row r="1552" spans="1:5" x14ac:dyDescent="0.3">
      <c r="A1552" s="121"/>
      <c r="B1552" s="121"/>
      <c r="C1552" s="128"/>
      <c r="D1552" s="124"/>
      <c r="E1552" s="129"/>
    </row>
    <row r="1553" spans="1:5" x14ac:dyDescent="0.3">
      <c r="A1553" s="121"/>
      <c r="B1553" s="121"/>
      <c r="C1553" s="128"/>
      <c r="D1553" s="124"/>
      <c r="E1553" s="129"/>
    </row>
    <row r="1554" spans="1:5" x14ac:dyDescent="0.3">
      <c r="A1554" s="121"/>
      <c r="B1554" s="121"/>
      <c r="C1554" s="128"/>
      <c r="D1554" s="124"/>
      <c r="E1554" s="129"/>
    </row>
    <row r="1555" spans="1:5" x14ac:dyDescent="0.3">
      <c r="A1555" s="121"/>
      <c r="B1555" s="121"/>
      <c r="C1555" s="128"/>
      <c r="D1555" s="124"/>
      <c r="E1555" s="129"/>
    </row>
    <row r="1556" spans="1:5" x14ac:dyDescent="0.3">
      <c r="A1556" s="121"/>
      <c r="B1556" s="121"/>
      <c r="C1556" s="128"/>
      <c r="D1556" s="124"/>
      <c r="E1556" s="129"/>
    </row>
    <row r="1557" spans="1:5" x14ac:dyDescent="0.3">
      <c r="A1557" s="121"/>
      <c r="B1557" s="121"/>
      <c r="C1557" s="128"/>
      <c r="D1557" s="124"/>
      <c r="E1557" s="129"/>
    </row>
    <row r="1558" spans="1:5" x14ac:dyDescent="0.3">
      <c r="A1558" s="121"/>
      <c r="B1558" s="121"/>
      <c r="C1558" s="128"/>
      <c r="D1558" s="124"/>
      <c r="E1558" s="129"/>
    </row>
    <row r="1559" spans="1:5" x14ac:dyDescent="0.3">
      <c r="A1559" s="121"/>
      <c r="B1559" s="121"/>
      <c r="C1559" s="128"/>
      <c r="D1559" s="124"/>
      <c r="E1559" s="129"/>
    </row>
    <row r="1560" spans="1:5" x14ac:dyDescent="0.3">
      <c r="A1560" s="121"/>
      <c r="B1560" s="121"/>
      <c r="C1560" s="128"/>
      <c r="D1560" s="124"/>
      <c r="E1560" s="129"/>
    </row>
    <row r="1561" spans="1:5" x14ac:dyDescent="0.3">
      <c r="A1561" s="121"/>
      <c r="B1561" s="121"/>
      <c r="C1561" s="128"/>
      <c r="D1561" s="124"/>
      <c r="E1561" s="129"/>
    </row>
    <row r="1562" spans="1:5" x14ac:dyDescent="0.3">
      <c r="A1562" s="121"/>
      <c r="B1562" s="121"/>
      <c r="C1562" s="128"/>
      <c r="D1562" s="124"/>
      <c r="E1562" s="129"/>
    </row>
    <row r="1563" spans="1:5" x14ac:dyDescent="0.3">
      <c r="A1563" s="121"/>
      <c r="B1563" s="121"/>
      <c r="C1563" s="128"/>
      <c r="D1563" s="124"/>
      <c r="E1563" s="129"/>
    </row>
    <row r="1564" spans="1:5" x14ac:dyDescent="0.3">
      <c r="A1564" s="121"/>
      <c r="B1564" s="121"/>
      <c r="C1564" s="128"/>
      <c r="D1564" s="124"/>
      <c r="E1564" s="129"/>
    </row>
    <row r="1565" spans="1:5" x14ac:dyDescent="0.3">
      <c r="A1565" s="121"/>
      <c r="B1565" s="121"/>
      <c r="C1565" s="128"/>
      <c r="D1565" s="124"/>
      <c r="E1565" s="129"/>
    </row>
    <row r="1566" spans="1:5" x14ac:dyDescent="0.3">
      <c r="A1566" s="121"/>
      <c r="B1566" s="121"/>
      <c r="C1566" s="128"/>
      <c r="D1566" s="124"/>
      <c r="E1566" s="129"/>
    </row>
    <row r="1567" spans="1:5" x14ac:dyDescent="0.3">
      <c r="A1567" s="121"/>
      <c r="B1567" s="121"/>
      <c r="C1567" s="128"/>
      <c r="D1567" s="124"/>
      <c r="E1567" s="129"/>
    </row>
    <row r="1568" spans="1:5" x14ac:dyDescent="0.3">
      <c r="A1568" s="121"/>
      <c r="B1568" s="121"/>
      <c r="C1568" s="128"/>
      <c r="D1568" s="124"/>
      <c r="E1568" s="129"/>
    </row>
    <row r="1569" spans="1:5" x14ac:dyDescent="0.3">
      <c r="A1569" s="121"/>
      <c r="B1569" s="121"/>
      <c r="C1569" s="128"/>
      <c r="D1569" s="124"/>
      <c r="E1569" s="129"/>
    </row>
    <row r="1570" spans="1:5" x14ac:dyDescent="0.3">
      <c r="A1570" s="121"/>
      <c r="B1570" s="121"/>
      <c r="C1570" s="128"/>
      <c r="D1570" s="124"/>
      <c r="E1570" s="124"/>
    </row>
    <row r="1571" spans="1:5" x14ac:dyDescent="0.3">
      <c r="A1571" s="121"/>
      <c r="B1571" s="121"/>
      <c r="C1571" s="128"/>
      <c r="D1571" s="124"/>
      <c r="E1571" s="129"/>
    </row>
    <row r="1572" spans="1:5" x14ac:dyDescent="0.3">
      <c r="A1572" s="121"/>
      <c r="B1572" s="121"/>
      <c r="C1572" s="128"/>
      <c r="D1572" s="124"/>
      <c r="E1572" s="129"/>
    </row>
    <row r="1573" spans="1:5" x14ac:dyDescent="0.3">
      <c r="A1573" s="121"/>
      <c r="B1573" s="121"/>
      <c r="C1573" s="128"/>
      <c r="D1573" s="124"/>
      <c r="E1573" s="129"/>
    </row>
    <row r="1574" spans="1:5" x14ac:dyDescent="0.3">
      <c r="A1574" s="121"/>
      <c r="B1574" s="121"/>
      <c r="C1574" s="128"/>
      <c r="D1574" s="124"/>
      <c r="E1574" s="129"/>
    </row>
    <row r="1575" spans="1:5" x14ac:dyDescent="0.3">
      <c r="A1575" s="121"/>
      <c r="B1575" s="121"/>
      <c r="C1575" s="128"/>
      <c r="D1575" s="124"/>
      <c r="E1575" s="129"/>
    </row>
    <row r="1576" spans="1:5" x14ac:dyDescent="0.3">
      <c r="A1576" s="121"/>
      <c r="B1576" s="121"/>
      <c r="C1576" s="128"/>
      <c r="D1576" s="124"/>
      <c r="E1576" s="129"/>
    </row>
    <row r="1577" spans="1:5" x14ac:dyDescent="0.3">
      <c r="A1577" s="121"/>
      <c r="B1577" s="121"/>
      <c r="C1577" s="128"/>
      <c r="D1577" s="124"/>
      <c r="E1577" s="129"/>
    </row>
    <row r="1578" spans="1:5" x14ac:dyDescent="0.3">
      <c r="A1578" s="121"/>
      <c r="B1578" s="121"/>
      <c r="C1578" s="128"/>
      <c r="D1578" s="124"/>
      <c r="E1578" s="129"/>
    </row>
    <row r="1579" spans="1:5" x14ac:dyDescent="0.3">
      <c r="A1579" s="121"/>
      <c r="B1579" s="121"/>
      <c r="C1579" s="128"/>
      <c r="D1579" s="124"/>
      <c r="E1579" s="124"/>
    </row>
    <row r="1580" spans="1:5" x14ac:dyDescent="0.3">
      <c r="A1580" s="121"/>
      <c r="B1580" s="121"/>
      <c r="C1580" s="128"/>
      <c r="D1580" s="124"/>
      <c r="E1580" s="124"/>
    </row>
    <row r="1581" spans="1:5" x14ac:dyDescent="0.3">
      <c r="A1581" s="121"/>
      <c r="B1581" s="121"/>
      <c r="C1581" s="128"/>
      <c r="D1581" s="124"/>
      <c r="E1581" s="129"/>
    </row>
    <row r="1582" spans="1:5" x14ac:dyDescent="0.3">
      <c r="A1582" s="121"/>
      <c r="B1582" s="121"/>
      <c r="C1582" s="128"/>
      <c r="D1582" s="124"/>
      <c r="E1582" s="129"/>
    </row>
    <row r="1583" spans="1:5" x14ac:dyDescent="0.3">
      <c r="A1583" s="121"/>
      <c r="B1583" s="121"/>
      <c r="C1583" s="128"/>
      <c r="D1583" s="124"/>
      <c r="E1583" s="129"/>
    </row>
    <row r="1584" spans="1:5" x14ac:dyDescent="0.3">
      <c r="A1584" s="121"/>
      <c r="B1584" s="121"/>
      <c r="C1584" s="128"/>
      <c r="D1584" s="124"/>
      <c r="E1584" s="129"/>
    </row>
    <row r="1585" spans="1:5" x14ac:dyDescent="0.3">
      <c r="A1585" s="121"/>
      <c r="B1585" s="121"/>
      <c r="C1585" s="128"/>
      <c r="D1585" s="124"/>
      <c r="E1585" s="129"/>
    </row>
    <row r="1586" spans="1:5" x14ac:dyDescent="0.3">
      <c r="A1586" s="121"/>
      <c r="B1586" s="121"/>
      <c r="C1586" s="128"/>
      <c r="D1586" s="124"/>
      <c r="E1586" s="129"/>
    </row>
    <row r="1587" spans="1:5" x14ac:dyDescent="0.3">
      <c r="A1587" s="121"/>
      <c r="B1587" s="121"/>
      <c r="C1587" s="128"/>
      <c r="D1587" s="124"/>
      <c r="E1587" s="129"/>
    </row>
    <row r="1588" spans="1:5" x14ac:dyDescent="0.3">
      <c r="A1588" s="121"/>
      <c r="B1588" s="121"/>
      <c r="C1588" s="128"/>
      <c r="D1588" s="124"/>
      <c r="E1588" s="129"/>
    </row>
    <row r="1589" spans="1:5" x14ac:dyDescent="0.3">
      <c r="A1589" s="121"/>
      <c r="B1589" s="121"/>
      <c r="C1589" s="128"/>
      <c r="D1589" s="124"/>
      <c r="E1589" s="129"/>
    </row>
    <row r="1590" spans="1:5" x14ac:dyDescent="0.3">
      <c r="A1590" s="121"/>
      <c r="B1590" s="121"/>
      <c r="C1590" s="128"/>
      <c r="D1590" s="124"/>
      <c r="E1590" s="129"/>
    </row>
    <row r="1591" spans="1:5" x14ac:dyDescent="0.3">
      <c r="A1591" s="121"/>
      <c r="B1591" s="121"/>
      <c r="C1591" s="128"/>
      <c r="D1591" s="124"/>
      <c r="E1591" s="129"/>
    </row>
    <row r="1592" spans="1:5" x14ac:dyDescent="0.3">
      <c r="A1592" s="121"/>
      <c r="B1592" s="121"/>
      <c r="C1592" s="128"/>
      <c r="D1592" s="124"/>
      <c r="E1592" s="129"/>
    </row>
    <row r="1593" spans="1:5" x14ac:dyDescent="0.3">
      <c r="A1593" s="121"/>
      <c r="B1593" s="121"/>
      <c r="C1593" s="128"/>
      <c r="D1593" s="124"/>
      <c r="E1593" s="129"/>
    </row>
    <row r="1594" spans="1:5" x14ac:dyDescent="0.3">
      <c r="A1594" s="121"/>
      <c r="B1594" s="121"/>
      <c r="C1594" s="128"/>
      <c r="D1594" s="124"/>
      <c r="E1594" s="129"/>
    </row>
    <row r="1595" spans="1:5" x14ac:dyDescent="0.3">
      <c r="A1595" s="121"/>
      <c r="B1595" s="121"/>
      <c r="C1595" s="128"/>
      <c r="D1595" s="124"/>
      <c r="E1595" s="129"/>
    </row>
    <row r="1596" spans="1:5" x14ac:dyDescent="0.3">
      <c r="A1596" s="121"/>
      <c r="B1596" s="121"/>
      <c r="C1596" s="128"/>
      <c r="D1596" s="124"/>
      <c r="E1596" s="129"/>
    </row>
    <row r="1597" spans="1:5" x14ac:dyDescent="0.3">
      <c r="A1597" s="121"/>
      <c r="B1597" s="121"/>
      <c r="C1597" s="128"/>
      <c r="D1597" s="124"/>
      <c r="E1597" s="129"/>
    </row>
    <row r="1598" spans="1:5" x14ac:dyDescent="0.3">
      <c r="A1598" s="121"/>
      <c r="B1598" s="121"/>
      <c r="C1598" s="128"/>
      <c r="D1598" s="124"/>
      <c r="E1598" s="129"/>
    </row>
    <row r="1599" spans="1:5" x14ac:dyDescent="0.3">
      <c r="A1599" s="121"/>
      <c r="B1599" s="121"/>
      <c r="C1599" s="128"/>
      <c r="D1599" s="124"/>
      <c r="E1599" s="129"/>
    </row>
    <row r="1600" spans="1:5" x14ac:dyDescent="0.3">
      <c r="A1600" s="121"/>
      <c r="B1600" s="121"/>
      <c r="C1600" s="128"/>
      <c r="D1600" s="124"/>
      <c r="E1600" s="129"/>
    </row>
    <row r="1601" spans="1:5" x14ac:dyDescent="0.3">
      <c r="A1601" s="121"/>
      <c r="B1601" s="121"/>
      <c r="C1601" s="128"/>
      <c r="D1601" s="124"/>
      <c r="E1601" s="129"/>
    </row>
    <row r="1602" spans="1:5" x14ac:dyDescent="0.3">
      <c r="A1602" s="121"/>
      <c r="B1602" s="121"/>
      <c r="C1602" s="128"/>
      <c r="D1602" s="124"/>
      <c r="E1602" s="129"/>
    </row>
    <row r="1603" spans="1:5" x14ac:dyDescent="0.3">
      <c r="A1603" s="121"/>
      <c r="B1603" s="121"/>
      <c r="C1603" s="128"/>
      <c r="D1603" s="124"/>
      <c r="E1603" s="129"/>
    </row>
    <row r="1604" spans="1:5" x14ac:dyDescent="0.3">
      <c r="A1604" s="121"/>
      <c r="B1604" s="121"/>
      <c r="C1604" s="128"/>
      <c r="D1604" s="124"/>
      <c r="E1604" s="129"/>
    </row>
    <row r="1605" spans="1:5" x14ac:dyDescent="0.3">
      <c r="A1605" s="121"/>
      <c r="B1605" s="121"/>
      <c r="C1605" s="128"/>
      <c r="D1605" s="124"/>
      <c r="E1605" s="129"/>
    </row>
    <row r="1606" spans="1:5" x14ac:dyDescent="0.3">
      <c r="A1606" s="121"/>
      <c r="B1606" s="121"/>
      <c r="C1606" s="128"/>
      <c r="D1606" s="124"/>
      <c r="E1606" s="129"/>
    </row>
    <row r="1607" spans="1:5" x14ac:dyDescent="0.3">
      <c r="A1607" s="121"/>
      <c r="B1607" s="121"/>
      <c r="C1607" s="128"/>
      <c r="D1607" s="124"/>
      <c r="E1607" s="129"/>
    </row>
    <row r="1608" spans="1:5" x14ac:dyDescent="0.3">
      <c r="A1608" s="121"/>
      <c r="B1608" s="121"/>
      <c r="C1608" s="128"/>
      <c r="D1608" s="124"/>
      <c r="E1608" s="129"/>
    </row>
    <row r="1609" spans="1:5" x14ac:dyDescent="0.3">
      <c r="A1609" s="121"/>
      <c r="B1609" s="121"/>
      <c r="C1609" s="128"/>
      <c r="D1609" s="124"/>
      <c r="E1609" s="129"/>
    </row>
    <row r="1610" spans="1:5" x14ac:dyDescent="0.3">
      <c r="A1610" s="121"/>
      <c r="B1610" s="121"/>
      <c r="C1610" s="128"/>
      <c r="D1610" s="124"/>
      <c r="E1610" s="129"/>
    </row>
    <row r="1611" spans="1:5" x14ac:dyDescent="0.3">
      <c r="A1611" s="121"/>
      <c r="B1611" s="121"/>
      <c r="C1611" s="128"/>
      <c r="D1611" s="124"/>
      <c r="E1611" s="129"/>
    </row>
    <row r="1612" spans="1:5" x14ac:dyDescent="0.3">
      <c r="A1612" s="121"/>
      <c r="B1612" s="121"/>
      <c r="C1612" s="128"/>
      <c r="D1612" s="124"/>
      <c r="E1612" s="129"/>
    </row>
    <row r="1613" spans="1:5" x14ac:dyDescent="0.3">
      <c r="A1613" s="121"/>
      <c r="B1613" s="121"/>
      <c r="C1613" s="128"/>
      <c r="D1613" s="124"/>
      <c r="E1613" s="129"/>
    </row>
    <row r="1614" spans="1:5" x14ac:dyDescent="0.3">
      <c r="A1614" s="121"/>
      <c r="B1614" s="121"/>
      <c r="C1614" s="128"/>
      <c r="D1614" s="124"/>
      <c r="E1614" s="129"/>
    </row>
    <row r="1615" spans="1:5" x14ac:dyDescent="0.3">
      <c r="A1615" s="121"/>
      <c r="B1615" s="121"/>
      <c r="C1615" s="128"/>
      <c r="D1615" s="124"/>
      <c r="E1615" s="129"/>
    </row>
    <row r="1616" spans="1:5" x14ac:dyDescent="0.3">
      <c r="A1616" s="121"/>
      <c r="B1616" s="121"/>
      <c r="C1616" s="128"/>
      <c r="D1616" s="124"/>
      <c r="E1616" s="129"/>
    </row>
    <row r="1617" spans="1:5" x14ac:dyDescent="0.3">
      <c r="A1617" s="121"/>
      <c r="B1617" s="121"/>
      <c r="C1617" s="128"/>
      <c r="D1617" s="124"/>
      <c r="E1617" s="124"/>
    </row>
    <row r="1618" spans="1:5" x14ac:dyDescent="0.3">
      <c r="A1618" s="121"/>
      <c r="B1618" s="121"/>
      <c r="C1618" s="128"/>
      <c r="D1618" s="124"/>
      <c r="E1618" s="129"/>
    </row>
    <row r="1619" spans="1:5" x14ac:dyDescent="0.3">
      <c r="A1619" s="121"/>
      <c r="B1619" s="121"/>
      <c r="C1619" s="128"/>
      <c r="D1619" s="124"/>
      <c r="E1619" s="129"/>
    </row>
    <row r="1620" spans="1:5" x14ac:dyDescent="0.3">
      <c r="A1620" s="121"/>
      <c r="B1620" s="121"/>
      <c r="C1620" s="128"/>
      <c r="D1620" s="124"/>
      <c r="E1620" s="124"/>
    </row>
    <row r="1621" spans="1:5" x14ac:dyDescent="0.3">
      <c r="A1621" s="121"/>
      <c r="B1621" s="121"/>
      <c r="C1621" s="128"/>
      <c r="D1621" s="124"/>
      <c r="E1621" s="124"/>
    </row>
    <row r="1622" spans="1:5" x14ac:dyDescent="0.3">
      <c r="A1622" s="121"/>
      <c r="B1622" s="121"/>
      <c r="C1622" s="128"/>
      <c r="D1622" s="124"/>
      <c r="E1622" s="129"/>
    </row>
    <row r="1623" spans="1:5" x14ac:dyDescent="0.3">
      <c r="A1623" s="121"/>
      <c r="B1623" s="121"/>
      <c r="C1623" s="128"/>
      <c r="D1623" s="124"/>
      <c r="E1623" s="129"/>
    </row>
    <row r="1624" spans="1:5" x14ac:dyDescent="0.3">
      <c r="A1624" s="121"/>
      <c r="B1624" s="121"/>
      <c r="C1624" s="128"/>
      <c r="D1624" s="130"/>
      <c r="E1624" s="129"/>
    </row>
    <row r="1625" spans="1:5" x14ac:dyDescent="0.3">
      <c r="A1625" s="121"/>
      <c r="B1625" s="121"/>
      <c r="C1625" s="128"/>
      <c r="D1625" s="130"/>
      <c r="E1625" s="129"/>
    </row>
    <row r="1626" spans="1:5" x14ac:dyDescent="0.3">
      <c r="A1626" s="121"/>
      <c r="B1626" s="121"/>
      <c r="C1626" s="128"/>
      <c r="D1626" s="130"/>
      <c r="E1626" s="129"/>
    </row>
    <row r="1627" spans="1:5" x14ac:dyDescent="0.3">
      <c r="A1627" s="121"/>
      <c r="B1627" s="121"/>
      <c r="C1627" s="128"/>
      <c r="D1627" s="130"/>
      <c r="E1627" s="129"/>
    </row>
    <row r="1628" spans="1:5" x14ac:dyDescent="0.3">
      <c r="A1628" s="121"/>
      <c r="B1628" s="121"/>
      <c r="C1628" s="128"/>
      <c r="D1628" s="130"/>
      <c r="E1628" s="129"/>
    </row>
    <row r="1629" spans="1:5" x14ac:dyDescent="0.3">
      <c r="A1629" s="121"/>
      <c r="B1629" s="121"/>
      <c r="C1629" s="128"/>
      <c r="D1629" s="130"/>
      <c r="E1629" s="129"/>
    </row>
    <row r="1630" spans="1:5" x14ac:dyDescent="0.3">
      <c r="A1630" s="121"/>
      <c r="B1630" s="121"/>
      <c r="C1630" s="128"/>
      <c r="D1630" s="130"/>
      <c r="E1630" s="129"/>
    </row>
    <row r="1631" spans="1:5" x14ac:dyDescent="0.3">
      <c r="A1631" s="121"/>
      <c r="B1631" s="121"/>
      <c r="C1631" s="128"/>
      <c r="D1631" s="130"/>
      <c r="E1631" s="129"/>
    </row>
    <row r="1632" spans="1:5" x14ac:dyDescent="0.3">
      <c r="A1632" s="121"/>
      <c r="B1632" s="121"/>
      <c r="C1632" s="128"/>
      <c r="D1632" s="130"/>
      <c r="E1632" s="129"/>
    </row>
    <row r="1633" spans="1:5" x14ac:dyDescent="0.3">
      <c r="A1633" s="121"/>
      <c r="B1633" s="121"/>
      <c r="C1633" s="128"/>
      <c r="D1633" s="130"/>
      <c r="E1633" s="129"/>
    </row>
    <row r="1634" spans="1:5" x14ac:dyDescent="0.3">
      <c r="A1634" s="121"/>
      <c r="B1634" s="121"/>
      <c r="C1634" s="128"/>
      <c r="D1634" s="130"/>
      <c r="E1634" s="129"/>
    </row>
    <row r="1635" spans="1:5" x14ac:dyDescent="0.3">
      <c r="A1635" s="121"/>
      <c r="B1635" s="121"/>
      <c r="C1635" s="128"/>
      <c r="D1635" s="130"/>
      <c r="E1635" s="129"/>
    </row>
    <row r="1636" spans="1:5" x14ac:dyDescent="0.3">
      <c r="A1636" s="121"/>
      <c r="B1636" s="121"/>
      <c r="C1636" s="128"/>
      <c r="D1636" s="130"/>
      <c r="E1636" s="129"/>
    </row>
    <row r="1637" spans="1:5" x14ac:dyDescent="0.3">
      <c r="A1637" s="121"/>
      <c r="B1637" s="121"/>
      <c r="C1637" s="121"/>
      <c r="D1637" s="131"/>
      <c r="E1637" s="121"/>
    </row>
    <row r="1638" spans="1:5" x14ac:dyDescent="0.3">
      <c r="A1638" s="121"/>
      <c r="B1638" s="121"/>
      <c r="C1638" s="121"/>
      <c r="D1638" s="131"/>
      <c r="E1638" s="121"/>
    </row>
    <row r="1639" spans="1:5" x14ac:dyDescent="0.3">
      <c r="A1639" s="121"/>
      <c r="B1639" s="121"/>
      <c r="C1639" s="121"/>
      <c r="D1639" s="131"/>
      <c r="E1639" s="121"/>
    </row>
    <row r="1640" spans="1:5" x14ac:dyDescent="0.3">
      <c r="A1640" s="121"/>
      <c r="B1640" s="121"/>
      <c r="C1640" s="121"/>
      <c r="D1640" s="131"/>
      <c r="E1640" s="121"/>
    </row>
    <row r="1641" spans="1:5" x14ac:dyDescent="0.3">
      <c r="A1641" s="121"/>
      <c r="B1641" s="121"/>
      <c r="C1641" s="121"/>
      <c r="D1641" s="131"/>
      <c r="E1641" s="121"/>
    </row>
    <row r="1642" spans="1:5" x14ac:dyDescent="0.3">
      <c r="A1642" s="121"/>
      <c r="B1642" s="121"/>
      <c r="C1642" s="121"/>
      <c r="D1642" s="131"/>
      <c r="E1642" s="121"/>
    </row>
    <row r="1643" spans="1:5" x14ac:dyDescent="0.3">
      <c r="A1643" s="121"/>
      <c r="B1643" s="121"/>
      <c r="C1643" s="121"/>
      <c r="D1643" s="131"/>
      <c r="E1643" s="121"/>
    </row>
    <row r="1644" spans="1:5" x14ac:dyDescent="0.3">
      <c r="A1644" s="121"/>
      <c r="B1644" s="121"/>
      <c r="C1644" s="121"/>
      <c r="D1644" s="131"/>
      <c r="E1644" s="121"/>
    </row>
    <row r="1645" spans="1:5" x14ac:dyDescent="0.3">
      <c r="A1645" s="121"/>
      <c r="B1645" s="121"/>
      <c r="C1645" s="121"/>
      <c r="D1645" s="131"/>
      <c r="E1645" s="121"/>
    </row>
    <row r="1646" spans="1:5" x14ac:dyDescent="0.3">
      <c r="A1646" s="121"/>
      <c r="B1646" s="121"/>
      <c r="C1646" s="121"/>
      <c r="D1646" s="131"/>
      <c r="E1646" s="121"/>
    </row>
    <row r="1647" spans="1:5" x14ac:dyDescent="0.3">
      <c r="A1647" s="121"/>
      <c r="B1647" s="121"/>
      <c r="C1647" s="121"/>
      <c r="D1647" s="131"/>
      <c r="E1647" s="121"/>
    </row>
    <row r="1648" spans="1:5" x14ac:dyDescent="0.3">
      <c r="A1648" s="121"/>
      <c r="B1648" s="121"/>
      <c r="C1648" s="121"/>
      <c r="D1648" s="131"/>
      <c r="E1648" s="121"/>
    </row>
    <row r="1649" spans="1:5" x14ac:dyDescent="0.3">
      <c r="A1649" s="121"/>
      <c r="B1649" s="121"/>
      <c r="C1649" s="121"/>
      <c r="D1649" s="131"/>
      <c r="E1649" s="121"/>
    </row>
    <row r="1650" spans="1:5" x14ac:dyDescent="0.3">
      <c r="A1650" s="121"/>
      <c r="B1650" s="121"/>
      <c r="C1650" s="121"/>
      <c r="D1650" s="131"/>
      <c r="E1650" s="121"/>
    </row>
    <row r="1651" spans="1:5" x14ac:dyDescent="0.3">
      <c r="A1651" s="121"/>
      <c r="B1651" s="121"/>
      <c r="C1651" s="121"/>
      <c r="D1651" s="131"/>
      <c r="E1651" s="121"/>
    </row>
    <row r="1652" spans="1:5" x14ac:dyDescent="0.3">
      <c r="A1652" s="121"/>
      <c r="B1652" s="121"/>
      <c r="C1652" s="121"/>
      <c r="D1652" s="131"/>
      <c r="E1652" s="121"/>
    </row>
    <row r="1653" spans="1:5" x14ac:dyDescent="0.3">
      <c r="A1653" s="121"/>
      <c r="B1653" s="121"/>
      <c r="C1653" s="121"/>
      <c r="D1653" s="131"/>
      <c r="E1653" s="121"/>
    </row>
    <row r="1654" spans="1:5" x14ac:dyDescent="0.3">
      <c r="A1654" s="121"/>
      <c r="B1654" s="121"/>
      <c r="C1654" s="121"/>
      <c r="D1654" s="131"/>
      <c r="E1654" s="121"/>
    </row>
    <row r="1655" spans="1:5" x14ac:dyDescent="0.3">
      <c r="A1655" s="121"/>
      <c r="B1655" s="121"/>
      <c r="C1655" s="121"/>
      <c r="D1655" s="131"/>
      <c r="E1655" s="121"/>
    </row>
    <row r="1656" spans="1:5" x14ac:dyDescent="0.3">
      <c r="A1656" s="121"/>
      <c r="B1656" s="121"/>
      <c r="C1656" s="121"/>
      <c r="D1656" s="131"/>
      <c r="E1656" s="121"/>
    </row>
    <row r="1657" spans="1:5" x14ac:dyDescent="0.3">
      <c r="A1657" s="121"/>
      <c r="B1657" s="121"/>
      <c r="C1657" s="121"/>
      <c r="D1657" s="131"/>
      <c r="E1657" s="121"/>
    </row>
    <row r="1658" spans="1:5" x14ac:dyDescent="0.3">
      <c r="A1658" s="121"/>
      <c r="B1658" s="121"/>
      <c r="C1658" s="121"/>
      <c r="D1658" s="131"/>
      <c r="E1658" s="121"/>
    </row>
    <row r="1659" spans="1:5" x14ac:dyDescent="0.3">
      <c r="A1659" s="121"/>
      <c r="B1659" s="121"/>
      <c r="C1659" s="121"/>
      <c r="D1659" s="131"/>
      <c r="E1659" s="121"/>
    </row>
    <row r="1660" spans="1:5" x14ac:dyDescent="0.3">
      <c r="A1660" s="121"/>
      <c r="B1660" s="121"/>
      <c r="C1660" s="121"/>
      <c r="D1660" s="131"/>
      <c r="E1660" s="121"/>
    </row>
    <row r="1661" spans="1:5" x14ac:dyDescent="0.3">
      <c r="A1661" s="121"/>
      <c r="B1661" s="121"/>
      <c r="C1661" s="121"/>
      <c r="D1661" s="131"/>
      <c r="E1661" s="121"/>
    </row>
    <row r="1662" spans="1:5" x14ac:dyDescent="0.3">
      <c r="A1662" s="121"/>
      <c r="B1662" s="121"/>
      <c r="C1662" s="121"/>
      <c r="D1662" s="131"/>
      <c r="E1662" s="121"/>
    </row>
    <row r="1663" spans="1:5" x14ac:dyDescent="0.3">
      <c r="A1663" s="121"/>
      <c r="B1663" s="121"/>
      <c r="C1663" s="121"/>
      <c r="D1663" s="131"/>
      <c r="E1663" s="121"/>
    </row>
    <row r="1664" spans="1:5" x14ac:dyDescent="0.3">
      <c r="A1664" s="121"/>
      <c r="B1664" s="121"/>
      <c r="C1664" s="121"/>
      <c r="D1664" s="131"/>
      <c r="E1664" s="121"/>
    </row>
    <row r="1665" spans="1:5" x14ac:dyDescent="0.3">
      <c r="A1665" s="121"/>
      <c r="B1665" s="121"/>
      <c r="C1665" s="121"/>
      <c r="D1665" s="131"/>
      <c r="E1665" s="121"/>
    </row>
    <row r="1666" spans="1:5" x14ac:dyDescent="0.3">
      <c r="A1666" s="121"/>
      <c r="B1666" s="121"/>
      <c r="C1666" s="121"/>
      <c r="D1666" s="131"/>
      <c r="E1666" s="121"/>
    </row>
    <row r="1667" spans="1:5" x14ac:dyDescent="0.3">
      <c r="A1667" s="121"/>
      <c r="B1667" s="121"/>
      <c r="C1667" s="121"/>
      <c r="D1667" s="131"/>
      <c r="E1667" s="121"/>
    </row>
    <row r="1668" spans="1:5" x14ac:dyDescent="0.3">
      <c r="A1668" s="121"/>
      <c r="B1668" s="121"/>
      <c r="C1668" s="121"/>
      <c r="D1668" s="131"/>
      <c r="E1668" s="121"/>
    </row>
    <row r="1669" spans="1:5" x14ac:dyDescent="0.3">
      <c r="A1669" s="121"/>
      <c r="B1669" s="121"/>
      <c r="C1669" s="121"/>
      <c r="D1669" s="131"/>
      <c r="E1669" s="121"/>
    </row>
    <row r="1670" spans="1:5" x14ac:dyDescent="0.3">
      <c r="A1670" s="121"/>
      <c r="B1670" s="121"/>
      <c r="C1670" s="121"/>
      <c r="D1670" s="131"/>
      <c r="E1670" s="121"/>
    </row>
    <row r="1671" spans="1:5" x14ac:dyDescent="0.3">
      <c r="A1671" s="121"/>
      <c r="B1671" s="121"/>
      <c r="C1671" s="121"/>
      <c r="D1671" s="131"/>
      <c r="E1671" s="121"/>
    </row>
    <row r="1672" spans="1:5" x14ac:dyDescent="0.3">
      <c r="A1672" s="121"/>
      <c r="B1672" s="121"/>
      <c r="C1672" s="121"/>
      <c r="D1672" s="131"/>
      <c r="E1672" s="121"/>
    </row>
    <row r="1673" spans="1:5" x14ac:dyDescent="0.3">
      <c r="A1673" s="121"/>
      <c r="B1673" s="121"/>
      <c r="C1673" s="121"/>
      <c r="D1673" s="131"/>
      <c r="E1673" s="121"/>
    </row>
    <row r="1674" spans="1:5" x14ac:dyDescent="0.3">
      <c r="A1674" s="121"/>
      <c r="B1674" s="121"/>
      <c r="C1674" s="121"/>
      <c r="D1674" s="131"/>
      <c r="E1674" s="121"/>
    </row>
    <row r="1675" spans="1:5" x14ac:dyDescent="0.3">
      <c r="A1675" s="121"/>
      <c r="B1675" s="121"/>
      <c r="C1675" s="121"/>
      <c r="D1675" s="131"/>
      <c r="E1675" s="121"/>
    </row>
    <row r="1676" spans="1:5" x14ac:dyDescent="0.3">
      <c r="A1676" s="121"/>
      <c r="B1676" s="121"/>
      <c r="C1676" s="121"/>
      <c r="D1676" s="131"/>
      <c r="E1676" s="121"/>
    </row>
    <row r="1677" spans="1:5" x14ac:dyDescent="0.3">
      <c r="A1677" s="121"/>
      <c r="B1677" s="121"/>
      <c r="C1677" s="121"/>
      <c r="D1677" s="131"/>
      <c r="E1677" s="121"/>
    </row>
    <row r="1678" spans="1:5" x14ac:dyDescent="0.3">
      <c r="A1678" s="121"/>
      <c r="B1678" s="121"/>
      <c r="C1678" s="121"/>
      <c r="D1678" s="131"/>
      <c r="E1678" s="121"/>
    </row>
    <row r="1679" spans="1:5" x14ac:dyDescent="0.3">
      <c r="A1679" s="121"/>
      <c r="B1679" s="121"/>
      <c r="C1679" s="121"/>
      <c r="D1679" s="131"/>
      <c r="E1679" s="121"/>
    </row>
    <row r="1680" spans="1:5" x14ac:dyDescent="0.3">
      <c r="A1680" s="121"/>
      <c r="B1680" s="121"/>
      <c r="C1680" s="121"/>
      <c r="D1680" s="131"/>
      <c r="E1680" s="121"/>
    </row>
    <row r="1681" spans="1:5" x14ac:dyDescent="0.3">
      <c r="A1681" s="121"/>
      <c r="B1681" s="121"/>
      <c r="C1681" s="121"/>
      <c r="D1681" s="131"/>
      <c r="E1681" s="121"/>
    </row>
    <row r="1682" spans="1:5" x14ac:dyDescent="0.3">
      <c r="A1682" s="121"/>
      <c r="B1682" s="121"/>
      <c r="C1682" s="121"/>
      <c r="D1682" s="131"/>
      <c r="E1682" s="121"/>
    </row>
    <row r="1683" spans="1:5" x14ac:dyDescent="0.3">
      <c r="A1683" s="121"/>
      <c r="B1683" s="121"/>
      <c r="C1683" s="121"/>
      <c r="D1683" s="131"/>
      <c r="E1683" s="121"/>
    </row>
    <row r="1684" spans="1:5" x14ac:dyDescent="0.3">
      <c r="A1684" s="121"/>
      <c r="B1684" s="121"/>
      <c r="C1684" s="121"/>
      <c r="D1684" s="131"/>
      <c r="E1684" s="121"/>
    </row>
    <row r="1685" spans="1:5" x14ac:dyDescent="0.3">
      <c r="A1685" s="121"/>
      <c r="B1685" s="121"/>
      <c r="C1685" s="121"/>
      <c r="D1685" s="131"/>
      <c r="E1685" s="121"/>
    </row>
    <row r="1686" spans="1:5" x14ac:dyDescent="0.3">
      <c r="A1686" s="121"/>
      <c r="B1686" s="121"/>
      <c r="C1686" s="121"/>
      <c r="D1686" s="131"/>
      <c r="E1686" s="121"/>
    </row>
    <row r="1687" spans="1:5" x14ac:dyDescent="0.3">
      <c r="A1687" s="121"/>
      <c r="B1687" s="121"/>
      <c r="C1687" s="121"/>
      <c r="D1687" s="131"/>
      <c r="E1687" s="121"/>
    </row>
    <row r="1688" spans="1:5" x14ac:dyDescent="0.3">
      <c r="A1688" s="121"/>
      <c r="B1688" s="121"/>
      <c r="C1688" s="121"/>
      <c r="D1688" s="131"/>
      <c r="E1688" s="121"/>
    </row>
    <row r="1689" spans="1:5" x14ac:dyDescent="0.3">
      <c r="A1689" s="121"/>
      <c r="B1689" s="121"/>
      <c r="C1689" s="121"/>
      <c r="D1689" s="131"/>
      <c r="E1689" s="121"/>
    </row>
    <row r="1690" spans="1:5" x14ac:dyDescent="0.3">
      <c r="A1690" s="121"/>
      <c r="B1690" s="121"/>
      <c r="C1690" s="121"/>
      <c r="D1690" s="131"/>
      <c r="E1690" s="121"/>
    </row>
    <row r="1691" spans="1:5" x14ac:dyDescent="0.3">
      <c r="A1691" s="121"/>
      <c r="B1691" s="121"/>
      <c r="C1691" s="121"/>
      <c r="D1691" s="131"/>
      <c r="E1691" s="121"/>
    </row>
    <row r="1692" spans="1:5" x14ac:dyDescent="0.3">
      <c r="A1692" s="121"/>
      <c r="B1692" s="121"/>
      <c r="C1692" s="121"/>
      <c r="D1692" s="131"/>
      <c r="E1692" s="121"/>
    </row>
    <row r="1693" spans="1:5" x14ac:dyDescent="0.3">
      <c r="A1693" s="121"/>
      <c r="B1693" s="121"/>
      <c r="C1693" s="121"/>
      <c r="D1693" s="131"/>
      <c r="E1693" s="121"/>
    </row>
    <row r="1694" spans="1:5" x14ac:dyDescent="0.3">
      <c r="A1694" s="121"/>
      <c r="B1694" s="121"/>
      <c r="C1694" s="121"/>
      <c r="D1694" s="131"/>
      <c r="E1694" s="121"/>
    </row>
    <row r="1695" spans="1:5" x14ac:dyDescent="0.3">
      <c r="A1695" s="121"/>
      <c r="B1695" s="121"/>
      <c r="C1695" s="121"/>
      <c r="D1695" s="131"/>
      <c r="E1695" s="121"/>
    </row>
    <row r="1696" spans="1:5" x14ac:dyDescent="0.3">
      <c r="A1696" s="121"/>
      <c r="B1696" s="121"/>
      <c r="C1696" s="121"/>
      <c r="D1696" s="131"/>
      <c r="E1696" s="121"/>
    </row>
    <row r="1697" spans="1:5" x14ac:dyDescent="0.3">
      <c r="A1697" s="121"/>
      <c r="B1697" s="121"/>
      <c r="C1697" s="121"/>
      <c r="D1697" s="131"/>
      <c r="E1697" s="121"/>
    </row>
    <row r="1698" spans="1:5" x14ac:dyDescent="0.3">
      <c r="A1698" s="121"/>
      <c r="B1698" s="121"/>
      <c r="C1698" s="121"/>
      <c r="D1698" s="131"/>
      <c r="E1698" s="121"/>
    </row>
    <row r="1699" spans="1:5" x14ac:dyDescent="0.3">
      <c r="A1699" s="121"/>
      <c r="B1699" s="121"/>
      <c r="C1699" s="121"/>
      <c r="D1699" s="131"/>
      <c r="E1699" s="121"/>
    </row>
    <row r="1700" spans="1:5" x14ac:dyDescent="0.3">
      <c r="A1700" s="121"/>
      <c r="B1700" s="121"/>
      <c r="C1700" s="121"/>
      <c r="D1700" s="131"/>
      <c r="E1700" s="121"/>
    </row>
    <row r="1701" spans="1:5" x14ac:dyDescent="0.3">
      <c r="A1701" s="121"/>
      <c r="B1701" s="121"/>
      <c r="C1701" s="121"/>
      <c r="D1701" s="131"/>
      <c r="E1701" s="121"/>
    </row>
    <row r="1702" spans="1:5" x14ac:dyDescent="0.3">
      <c r="A1702" s="121"/>
      <c r="B1702" s="121"/>
      <c r="C1702" s="121"/>
      <c r="D1702" s="131"/>
      <c r="E1702" s="121"/>
    </row>
    <row r="1703" spans="1:5" x14ac:dyDescent="0.3">
      <c r="A1703" s="121"/>
      <c r="B1703" s="121"/>
      <c r="C1703" s="121"/>
      <c r="D1703" s="131"/>
      <c r="E1703" s="121"/>
    </row>
    <row r="1704" spans="1:5" x14ac:dyDescent="0.3">
      <c r="A1704" s="121"/>
      <c r="B1704" s="121"/>
      <c r="C1704" s="121"/>
      <c r="D1704" s="131"/>
      <c r="E1704" s="121"/>
    </row>
    <row r="1705" spans="1:5" x14ac:dyDescent="0.3">
      <c r="A1705" s="121"/>
      <c r="B1705" s="121"/>
      <c r="C1705" s="121"/>
      <c r="D1705" s="131"/>
      <c r="E1705" s="121"/>
    </row>
    <row r="1706" spans="1:5" x14ac:dyDescent="0.3">
      <c r="A1706" s="121"/>
      <c r="B1706" s="121"/>
      <c r="C1706" s="121"/>
      <c r="D1706" s="131"/>
      <c r="E1706" s="121"/>
    </row>
    <row r="1707" spans="1:5" x14ac:dyDescent="0.3">
      <c r="A1707" s="121"/>
      <c r="B1707" s="121"/>
      <c r="C1707" s="121"/>
      <c r="D1707" s="131"/>
      <c r="E1707" s="121"/>
    </row>
    <row r="1708" spans="1:5" x14ac:dyDescent="0.3">
      <c r="A1708" s="121"/>
      <c r="B1708" s="121"/>
      <c r="C1708" s="121"/>
      <c r="D1708" s="131"/>
      <c r="E1708" s="121"/>
    </row>
    <row r="1709" spans="1:5" x14ac:dyDescent="0.3">
      <c r="A1709" s="121"/>
      <c r="B1709" s="121"/>
      <c r="C1709" s="121"/>
      <c r="D1709" s="131"/>
      <c r="E1709" s="121"/>
    </row>
    <row r="1710" spans="1:5" x14ac:dyDescent="0.3">
      <c r="A1710" s="121"/>
      <c r="B1710" s="121"/>
      <c r="C1710" s="121"/>
      <c r="D1710" s="131"/>
      <c r="E1710" s="121"/>
    </row>
    <row r="1711" spans="1:5" x14ac:dyDescent="0.3">
      <c r="A1711" s="121"/>
      <c r="B1711" s="121"/>
      <c r="C1711" s="121"/>
      <c r="D1711" s="131"/>
      <c r="E1711" s="121"/>
    </row>
    <row r="1712" spans="1:5" x14ac:dyDescent="0.3">
      <c r="A1712" s="121"/>
      <c r="B1712" s="121"/>
      <c r="C1712" s="121"/>
      <c r="D1712" s="131"/>
      <c r="E1712" s="121"/>
    </row>
    <row r="1713" spans="1:5" x14ac:dyDescent="0.3">
      <c r="A1713" s="121"/>
      <c r="B1713" s="121"/>
      <c r="C1713" s="121"/>
      <c r="D1713" s="131"/>
      <c r="E1713" s="121"/>
    </row>
    <row r="1714" spans="1:5" x14ac:dyDescent="0.3">
      <c r="A1714" s="121"/>
      <c r="B1714" s="121"/>
      <c r="C1714" s="121"/>
      <c r="D1714" s="131"/>
      <c r="E1714" s="121"/>
    </row>
    <row r="1715" spans="1:5" x14ac:dyDescent="0.3">
      <c r="A1715" s="121"/>
      <c r="B1715" s="121"/>
      <c r="C1715" s="121"/>
      <c r="D1715" s="131"/>
      <c r="E1715" s="121"/>
    </row>
    <row r="1716" spans="1:5" x14ac:dyDescent="0.3">
      <c r="A1716" s="121"/>
      <c r="B1716" s="121"/>
      <c r="C1716" s="121"/>
      <c r="D1716" s="131"/>
      <c r="E1716" s="121"/>
    </row>
    <row r="1717" spans="1:5" x14ac:dyDescent="0.3">
      <c r="A1717" s="121"/>
      <c r="B1717" s="121"/>
      <c r="C1717" s="121"/>
      <c r="D1717" s="131"/>
      <c r="E1717" s="121"/>
    </row>
    <row r="1718" spans="1:5" x14ac:dyDescent="0.3">
      <c r="A1718" s="121"/>
      <c r="B1718" s="121"/>
      <c r="C1718" s="121"/>
      <c r="D1718" s="131"/>
      <c r="E1718" s="121"/>
    </row>
    <row r="1719" spans="1:5" x14ac:dyDescent="0.3">
      <c r="A1719" s="121"/>
      <c r="B1719" s="121"/>
      <c r="C1719" s="121"/>
      <c r="D1719" s="131"/>
      <c r="E1719" s="121"/>
    </row>
    <row r="1720" spans="1:5" x14ac:dyDescent="0.3">
      <c r="A1720" s="121"/>
      <c r="B1720" s="121"/>
      <c r="C1720" s="121"/>
      <c r="D1720" s="131"/>
      <c r="E1720" s="121"/>
    </row>
    <row r="1721" spans="1:5" x14ac:dyDescent="0.3">
      <c r="A1721" s="121"/>
      <c r="B1721" s="121"/>
      <c r="C1721" s="121"/>
      <c r="D1721" s="131"/>
      <c r="E1721" s="121"/>
    </row>
    <row r="1722" spans="1:5" x14ac:dyDescent="0.3">
      <c r="A1722" s="121"/>
      <c r="B1722" s="121"/>
      <c r="C1722" s="121"/>
      <c r="D1722" s="131"/>
      <c r="E1722" s="121"/>
    </row>
    <row r="1723" spans="1:5" x14ac:dyDescent="0.3">
      <c r="A1723" s="121"/>
      <c r="B1723" s="121"/>
      <c r="C1723" s="121"/>
      <c r="D1723" s="131"/>
      <c r="E1723" s="121"/>
    </row>
    <row r="1724" spans="1:5" x14ac:dyDescent="0.3">
      <c r="A1724" s="121"/>
      <c r="B1724" s="121"/>
      <c r="C1724" s="121"/>
      <c r="D1724" s="131"/>
      <c r="E1724" s="121"/>
    </row>
    <row r="1725" spans="1:5" x14ac:dyDescent="0.3">
      <c r="A1725" s="121"/>
      <c r="B1725" s="121"/>
      <c r="C1725" s="121"/>
      <c r="D1725" s="131"/>
      <c r="E1725" s="121"/>
    </row>
    <row r="1726" spans="1:5" x14ac:dyDescent="0.3">
      <c r="A1726" s="121"/>
      <c r="B1726" s="121"/>
      <c r="C1726" s="121"/>
      <c r="D1726" s="131"/>
      <c r="E1726" s="121"/>
    </row>
    <row r="1727" spans="1:5" x14ac:dyDescent="0.3">
      <c r="A1727" s="121"/>
      <c r="B1727" s="121"/>
      <c r="C1727" s="121"/>
      <c r="D1727" s="131"/>
      <c r="E1727" s="121"/>
    </row>
    <row r="1728" spans="1:5" x14ac:dyDescent="0.3">
      <c r="A1728" s="121"/>
      <c r="B1728" s="121"/>
      <c r="C1728" s="121"/>
      <c r="D1728" s="131"/>
      <c r="E1728" s="121"/>
    </row>
    <row r="1729" spans="1:5" x14ac:dyDescent="0.3">
      <c r="A1729" s="121"/>
      <c r="B1729" s="121"/>
      <c r="C1729" s="121"/>
      <c r="D1729" s="131"/>
      <c r="E1729" s="121"/>
    </row>
    <row r="1730" spans="1:5" x14ac:dyDescent="0.3">
      <c r="A1730" s="121"/>
      <c r="B1730" s="121"/>
      <c r="C1730" s="121"/>
      <c r="D1730" s="131"/>
      <c r="E1730" s="121"/>
    </row>
    <row r="1731" spans="1:5" x14ac:dyDescent="0.3">
      <c r="A1731" s="121"/>
      <c r="B1731" s="121"/>
      <c r="C1731" s="121"/>
      <c r="D1731" s="131"/>
      <c r="E1731" s="121"/>
    </row>
    <row r="1732" spans="1:5" x14ac:dyDescent="0.3">
      <c r="A1732" s="121"/>
      <c r="B1732" s="121"/>
      <c r="C1732" s="121"/>
      <c r="D1732" s="131"/>
      <c r="E1732" s="121"/>
    </row>
    <row r="1733" spans="1:5" x14ac:dyDescent="0.3">
      <c r="A1733" s="121"/>
      <c r="B1733" s="121"/>
      <c r="C1733" s="121"/>
      <c r="D1733" s="131"/>
      <c r="E1733" s="121"/>
    </row>
    <row r="1734" spans="1:5" x14ac:dyDescent="0.3">
      <c r="A1734" s="121"/>
      <c r="B1734" s="121"/>
      <c r="C1734" s="121"/>
      <c r="D1734" s="131"/>
      <c r="E1734" s="121"/>
    </row>
    <row r="1735" spans="1:5" x14ac:dyDescent="0.3">
      <c r="A1735" s="121"/>
      <c r="B1735" s="121"/>
      <c r="C1735" s="121"/>
      <c r="D1735" s="131"/>
      <c r="E1735" s="121"/>
    </row>
    <row r="1736" spans="1:5" x14ac:dyDescent="0.3">
      <c r="A1736" s="121"/>
      <c r="B1736" s="121"/>
      <c r="C1736" s="121"/>
      <c r="D1736" s="131"/>
      <c r="E1736" s="121"/>
    </row>
    <row r="1737" spans="1:5" x14ac:dyDescent="0.3">
      <c r="A1737" s="121"/>
      <c r="B1737" s="121"/>
      <c r="C1737" s="121"/>
      <c r="D1737" s="131"/>
      <c r="E1737" s="121"/>
    </row>
    <row r="1738" spans="1:5" x14ac:dyDescent="0.3">
      <c r="A1738" s="121"/>
      <c r="B1738" s="121"/>
      <c r="C1738" s="121"/>
      <c r="D1738" s="131"/>
      <c r="E1738" s="121"/>
    </row>
    <row r="1739" spans="1:5" x14ac:dyDescent="0.3">
      <c r="A1739" s="121"/>
      <c r="B1739" s="121"/>
      <c r="C1739" s="121"/>
      <c r="D1739" s="131"/>
      <c r="E1739" s="121"/>
    </row>
    <row r="1740" spans="1:5" x14ac:dyDescent="0.3">
      <c r="A1740" s="121"/>
      <c r="B1740" s="121"/>
      <c r="C1740" s="121"/>
      <c r="D1740" s="131"/>
      <c r="E1740" s="121"/>
    </row>
    <row r="1741" spans="1:5" x14ac:dyDescent="0.3">
      <c r="A1741" s="121"/>
      <c r="B1741" s="121"/>
      <c r="C1741" s="121"/>
      <c r="D1741" s="131"/>
      <c r="E1741" s="121"/>
    </row>
    <row r="1742" spans="1:5" x14ac:dyDescent="0.3">
      <c r="A1742" s="121"/>
      <c r="B1742" s="121"/>
      <c r="C1742" s="121"/>
      <c r="D1742" s="131"/>
      <c r="E1742" s="121"/>
    </row>
    <row r="1743" spans="1:5" x14ac:dyDescent="0.3">
      <c r="A1743" s="121"/>
      <c r="B1743" s="121"/>
      <c r="C1743" s="121"/>
      <c r="D1743" s="131"/>
      <c r="E1743" s="121"/>
    </row>
    <row r="1744" spans="1:5" x14ac:dyDescent="0.3">
      <c r="A1744" s="121"/>
      <c r="B1744" s="121"/>
      <c r="C1744" s="121"/>
      <c r="D1744" s="131"/>
      <c r="E1744" s="121"/>
    </row>
    <row r="1745" spans="1:5" x14ac:dyDescent="0.3">
      <c r="A1745" s="121"/>
      <c r="B1745" s="121"/>
      <c r="C1745" s="121"/>
      <c r="D1745" s="131"/>
      <c r="E1745" s="121"/>
    </row>
    <row r="1746" spans="1:5" x14ac:dyDescent="0.3">
      <c r="A1746" s="121"/>
      <c r="B1746" s="121"/>
      <c r="C1746" s="121"/>
      <c r="D1746" s="131"/>
      <c r="E1746" s="121"/>
    </row>
    <row r="1747" spans="1:5" x14ac:dyDescent="0.3">
      <c r="A1747" s="121"/>
      <c r="B1747" s="121"/>
      <c r="C1747" s="121"/>
      <c r="D1747" s="131"/>
      <c r="E1747" s="121"/>
    </row>
    <row r="1748" spans="1:5" x14ac:dyDescent="0.3">
      <c r="A1748" s="121"/>
      <c r="B1748" s="121"/>
      <c r="C1748" s="121"/>
      <c r="D1748" s="131"/>
      <c r="E1748" s="121"/>
    </row>
    <row r="1749" spans="1:5" x14ac:dyDescent="0.3">
      <c r="A1749" s="121"/>
      <c r="B1749" s="121"/>
      <c r="C1749" s="121"/>
      <c r="D1749" s="131"/>
      <c r="E1749" s="121"/>
    </row>
    <row r="1750" spans="1:5" x14ac:dyDescent="0.3">
      <c r="A1750" s="121"/>
      <c r="B1750" s="121"/>
      <c r="C1750" s="121"/>
      <c r="D1750" s="131"/>
      <c r="E1750" s="121"/>
    </row>
    <row r="1751" spans="1:5" x14ac:dyDescent="0.3">
      <c r="A1751" s="121"/>
      <c r="B1751" s="121"/>
      <c r="C1751" s="121"/>
      <c r="D1751" s="131"/>
      <c r="E1751" s="121"/>
    </row>
    <row r="1752" spans="1:5" x14ac:dyDescent="0.3">
      <c r="A1752" s="121"/>
      <c r="B1752" s="121"/>
      <c r="C1752" s="121"/>
      <c r="D1752" s="131"/>
      <c r="E1752" s="121"/>
    </row>
    <row r="1753" spans="1:5" x14ac:dyDescent="0.3">
      <c r="A1753" s="121"/>
      <c r="B1753" s="121"/>
      <c r="C1753" s="121"/>
      <c r="D1753" s="131"/>
      <c r="E1753" s="121"/>
    </row>
    <row r="1754" spans="1:5" x14ac:dyDescent="0.3">
      <c r="A1754" s="121"/>
      <c r="B1754" s="121"/>
      <c r="C1754" s="121"/>
      <c r="D1754" s="131"/>
      <c r="E1754" s="121"/>
    </row>
    <row r="1755" spans="1:5" x14ac:dyDescent="0.3">
      <c r="A1755" s="121"/>
      <c r="B1755" s="121"/>
      <c r="C1755" s="121"/>
      <c r="D1755" s="131"/>
      <c r="E1755" s="121"/>
    </row>
    <row r="1756" spans="1:5" x14ac:dyDescent="0.3">
      <c r="A1756" s="121"/>
      <c r="B1756" s="121"/>
      <c r="C1756" s="121"/>
      <c r="D1756" s="131"/>
      <c r="E1756" s="121"/>
    </row>
    <row r="1757" spans="1:5" x14ac:dyDescent="0.3">
      <c r="A1757" s="121"/>
      <c r="B1757" s="121"/>
      <c r="C1757" s="121"/>
      <c r="D1757" s="131"/>
      <c r="E1757" s="121"/>
    </row>
    <row r="1758" spans="1:5" x14ac:dyDescent="0.3">
      <c r="A1758" s="121"/>
      <c r="B1758" s="121"/>
      <c r="C1758" s="121"/>
      <c r="D1758" s="131"/>
      <c r="E1758" s="121"/>
    </row>
    <row r="1759" spans="1:5" x14ac:dyDescent="0.3">
      <c r="A1759" s="121"/>
      <c r="B1759" s="121"/>
      <c r="C1759" s="121"/>
      <c r="D1759" s="131"/>
      <c r="E1759" s="121"/>
    </row>
    <row r="1760" spans="1:5" x14ac:dyDescent="0.3">
      <c r="A1760" s="121"/>
      <c r="B1760" s="121"/>
      <c r="C1760" s="121"/>
      <c r="D1760" s="131"/>
      <c r="E1760" s="121"/>
    </row>
    <row r="1761" spans="1:5" x14ac:dyDescent="0.3">
      <c r="A1761" s="121"/>
      <c r="B1761" s="121"/>
      <c r="C1761" s="121"/>
      <c r="D1761" s="131"/>
      <c r="E1761" s="121"/>
    </row>
    <row r="1762" spans="1:5" x14ac:dyDescent="0.3">
      <c r="A1762" s="121"/>
      <c r="B1762" s="121"/>
      <c r="C1762" s="121"/>
      <c r="D1762" s="131"/>
      <c r="E1762" s="121"/>
    </row>
    <row r="1763" spans="1:5" x14ac:dyDescent="0.3">
      <c r="A1763" s="121"/>
      <c r="B1763" s="121"/>
      <c r="C1763" s="121"/>
      <c r="D1763" s="131"/>
      <c r="E1763" s="121"/>
    </row>
    <row r="1764" spans="1:5" x14ac:dyDescent="0.3">
      <c r="A1764" s="121"/>
      <c r="B1764" s="121"/>
      <c r="C1764" s="121"/>
      <c r="D1764" s="131"/>
      <c r="E1764" s="121"/>
    </row>
    <row r="1765" spans="1:5" x14ac:dyDescent="0.3">
      <c r="A1765" s="121"/>
      <c r="B1765" s="121"/>
      <c r="C1765" s="121"/>
      <c r="D1765" s="131"/>
      <c r="E1765" s="121"/>
    </row>
    <row r="1766" spans="1:5" x14ac:dyDescent="0.3">
      <c r="A1766" s="121"/>
      <c r="B1766" s="121"/>
      <c r="C1766" s="121"/>
      <c r="D1766" s="131"/>
      <c r="E1766" s="121"/>
    </row>
    <row r="1767" spans="1:5" x14ac:dyDescent="0.3">
      <c r="A1767" s="121"/>
      <c r="B1767" s="121"/>
      <c r="C1767" s="121"/>
      <c r="D1767" s="131"/>
      <c r="E1767" s="121"/>
    </row>
    <row r="1768" spans="1:5" x14ac:dyDescent="0.3">
      <c r="A1768" s="121"/>
      <c r="B1768" s="121"/>
      <c r="C1768" s="121"/>
      <c r="D1768" s="131"/>
      <c r="E1768" s="121"/>
    </row>
    <row r="1769" spans="1:5" x14ac:dyDescent="0.3">
      <c r="A1769" s="121"/>
      <c r="B1769" s="121"/>
      <c r="C1769" s="121"/>
      <c r="D1769" s="131"/>
      <c r="E1769" s="121"/>
    </row>
    <row r="1770" spans="1:5" x14ac:dyDescent="0.3">
      <c r="A1770" s="121"/>
      <c r="B1770" s="121"/>
      <c r="C1770" s="121"/>
      <c r="D1770" s="131"/>
      <c r="E1770" s="121"/>
    </row>
    <row r="1771" spans="1:5" x14ac:dyDescent="0.3">
      <c r="A1771" s="121"/>
      <c r="B1771" s="121"/>
      <c r="C1771" s="121"/>
      <c r="D1771" s="131"/>
      <c r="E1771" s="121"/>
    </row>
    <row r="1772" spans="1:5" x14ac:dyDescent="0.3">
      <c r="A1772" s="121"/>
      <c r="B1772" s="121"/>
      <c r="C1772" s="121"/>
      <c r="D1772" s="131"/>
      <c r="E1772" s="121"/>
    </row>
    <row r="1773" spans="1:5" x14ac:dyDescent="0.3">
      <c r="A1773" s="121"/>
      <c r="B1773" s="121"/>
      <c r="C1773" s="121"/>
      <c r="D1773" s="131"/>
      <c r="E1773" s="121"/>
    </row>
    <row r="1774" spans="1:5" x14ac:dyDescent="0.3">
      <c r="A1774" s="121"/>
      <c r="B1774" s="121"/>
      <c r="C1774" s="121"/>
      <c r="D1774" s="131"/>
      <c r="E1774" s="121"/>
    </row>
    <row r="1775" spans="1:5" x14ac:dyDescent="0.3">
      <c r="A1775" s="121"/>
      <c r="B1775" s="121"/>
      <c r="C1775" s="121"/>
      <c r="D1775" s="131"/>
      <c r="E1775" s="121"/>
    </row>
    <row r="1776" spans="1:5" x14ac:dyDescent="0.3">
      <c r="A1776" s="121"/>
      <c r="B1776" s="121"/>
      <c r="C1776" s="121"/>
      <c r="D1776" s="131"/>
      <c r="E1776" s="121"/>
    </row>
    <row r="1777" spans="1:5" x14ac:dyDescent="0.3">
      <c r="A1777" s="121"/>
      <c r="B1777" s="121"/>
      <c r="C1777" s="121"/>
      <c r="D1777" s="131"/>
      <c r="E1777" s="121"/>
    </row>
    <row r="1778" spans="1:5" x14ac:dyDescent="0.3">
      <c r="A1778" s="121"/>
      <c r="B1778" s="121"/>
      <c r="C1778" s="121"/>
      <c r="D1778" s="131"/>
      <c r="E1778" s="121"/>
    </row>
    <row r="1779" spans="1:5" x14ac:dyDescent="0.3">
      <c r="A1779" s="121"/>
      <c r="B1779" s="121"/>
      <c r="C1779" s="121"/>
      <c r="D1779" s="131"/>
      <c r="E1779" s="121"/>
    </row>
    <row r="1780" spans="1:5" x14ac:dyDescent="0.3">
      <c r="A1780" s="121"/>
      <c r="B1780" s="121"/>
      <c r="C1780" s="121"/>
      <c r="D1780" s="131"/>
      <c r="E1780" s="121"/>
    </row>
    <row r="1781" spans="1:5" x14ac:dyDescent="0.3">
      <c r="A1781" s="121"/>
      <c r="B1781" s="121"/>
      <c r="C1781" s="121"/>
      <c r="D1781" s="131"/>
      <c r="E1781" s="121"/>
    </row>
    <row r="1782" spans="1:5" x14ac:dyDescent="0.3">
      <c r="A1782" s="121"/>
      <c r="B1782" s="121"/>
      <c r="C1782" s="121"/>
      <c r="D1782" s="131"/>
      <c r="E1782" s="121"/>
    </row>
    <row r="1783" spans="1:5" x14ac:dyDescent="0.3">
      <c r="A1783" s="121"/>
      <c r="B1783" s="121"/>
      <c r="C1783" s="121"/>
      <c r="D1783" s="131"/>
      <c r="E1783" s="121"/>
    </row>
    <row r="1784" spans="1:5" x14ac:dyDescent="0.3">
      <c r="A1784" s="121"/>
      <c r="B1784" s="121"/>
      <c r="C1784" s="121"/>
      <c r="D1784" s="131"/>
      <c r="E1784" s="121"/>
    </row>
    <row r="1785" spans="1:5" x14ac:dyDescent="0.3">
      <c r="A1785" s="121"/>
      <c r="B1785" s="121"/>
      <c r="C1785" s="121"/>
      <c r="D1785" s="131"/>
      <c r="E1785" s="121"/>
    </row>
    <row r="1786" spans="1:5" x14ac:dyDescent="0.3">
      <c r="A1786" s="121"/>
      <c r="B1786" s="121"/>
      <c r="C1786" s="121"/>
      <c r="D1786" s="131"/>
      <c r="E1786" s="121"/>
    </row>
    <row r="1787" spans="1:5" x14ac:dyDescent="0.3">
      <c r="A1787" s="121"/>
      <c r="B1787" s="121"/>
      <c r="C1787" s="121"/>
      <c r="D1787" s="131"/>
      <c r="E1787" s="121"/>
    </row>
    <row r="1788" spans="1:5" x14ac:dyDescent="0.3">
      <c r="A1788" s="121"/>
      <c r="B1788" s="121"/>
      <c r="C1788" s="121"/>
      <c r="D1788" s="131"/>
      <c r="E1788" s="121"/>
    </row>
    <row r="1789" spans="1:5" x14ac:dyDescent="0.3">
      <c r="A1789" s="121"/>
      <c r="B1789" s="121"/>
      <c r="C1789" s="121"/>
      <c r="D1789" s="131"/>
      <c r="E1789" s="121"/>
    </row>
    <row r="1790" spans="1:5" x14ac:dyDescent="0.3">
      <c r="A1790" s="121"/>
      <c r="B1790" s="121"/>
      <c r="C1790" s="121"/>
      <c r="D1790" s="131"/>
      <c r="E1790" s="121"/>
    </row>
    <row r="1791" spans="1:5" x14ac:dyDescent="0.3">
      <c r="A1791" s="121"/>
      <c r="B1791" s="121"/>
      <c r="C1791" s="121"/>
      <c r="D1791" s="131"/>
      <c r="E1791" s="121"/>
    </row>
    <row r="1792" spans="1:5" x14ac:dyDescent="0.3">
      <c r="A1792" s="121"/>
      <c r="B1792" s="121"/>
      <c r="C1792" s="121"/>
      <c r="D1792" s="131"/>
      <c r="E1792" s="121"/>
    </row>
    <row r="1793" spans="1:5" x14ac:dyDescent="0.3">
      <c r="A1793" s="121"/>
      <c r="B1793" s="121"/>
      <c r="C1793" s="121"/>
      <c r="D1793" s="131"/>
      <c r="E1793" s="121"/>
    </row>
    <row r="1794" spans="1:5" x14ac:dyDescent="0.3">
      <c r="A1794" s="121"/>
      <c r="B1794" s="121"/>
      <c r="C1794" s="121"/>
      <c r="D1794" s="131"/>
      <c r="E1794" s="121"/>
    </row>
    <row r="1795" spans="1:5" x14ac:dyDescent="0.3">
      <c r="A1795" s="121"/>
      <c r="B1795" s="121"/>
      <c r="C1795" s="121"/>
      <c r="D1795" s="131"/>
      <c r="E1795" s="121"/>
    </row>
    <row r="1796" spans="1:5" x14ac:dyDescent="0.3">
      <c r="A1796" s="121"/>
      <c r="B1796" s="121"/>
      <c r="C1796" s="121"/>
      <c r="D1796" s="131"/>
      <c r="E1796" s="121"/>
    </row>
    <row r="1797" spans="1:5" x14ac:dyDescent="0.3">
      <c r="A1797" s="121"/>
      <c r="B1797" s="121"/>
      <c r="C1797" s="121"/>
      <c r="D1797" s="131"/>
      <c r="E1797" s="121"/>
    </row>
    <row r="1798" spans="1:5" x14ac:dyDescent="0.3">
      <c r="A1798" s="121"/>
      <c r="B1798" s="121"/>
      <c r="C1798" s="121"/>
      <c r="D1798" s="131"/>
      <c r="E1798" s="121"/>
    </row>
    <row r="1799" spans="1:5" x14ac:dyDescent="0.3">
      <c r="A1799" s="121"/>
      <c r="B1799" s="121"/>
      <c r="C1799" s="121"/>
      <c r="D1799" s="131"/>
      <c r="E1799" s="121"/>
    </row>
    <row r="1800" spans="1:5" x14ac:dyDescent="0.3">
      <c r="A1800" s="121"/>
      <c r="B1800" s="121"/>
      <c r="C1800" s="121"/>
      <c r="D1800" s="131"/>
      <c r="E1800" s="121"/>
    </row>
    <row r="1801" spans="1:5" x14ac:dyDescent="0.3">
      <c r="A1801" s="121"/>
      <c r="B1801" s="121"/>
      <c r="C1801" s="121"/>
      <c r="D1801" s="131"/>
      <c r="E1801" s="121"/>
    </row>
    <row r="1802" spans="1:5" x14ac:dyDescent="0.3">
      <c r="A1802" s="121"/>
      <c r="B1802" s="121"/>
      <c r="C1802" s="121"/>
      <c r="D1802" s="131"/>
      <c r="E1802" s="121"/>
    </row>
    <row r="1803" spans="1:5" x14ac:dyDescent="0.3">
      <c r="A1803" s="121"/>
      <c r="B1803" s="121"/>
      <c r="C1803" s="121"/>
      <c r="D1803" s="131"/>
      <c r="E1803" s="121"/>
    </row>
    <row r="1804" spans="1:5" x14ac:dyDescent="0.3">
      <c r="A1804" s="121"/>
      <c r="B1804" s="121"/>
      <c r="C1804" s="121"/>
      <c r="D1804" s="131"/>
      <c r="E1804" s="121"/>
    </row>
    <row r="1805" spans="1:5" x14ac:dyDescent="0.3">
      <c r="A1805" s="121"/>
      <c r="B1805" s="121"/>
      <c r="C1805" s="121"/>
      <c r="D1805" s="131"/>
      <c r="E1805" s="121"/>
    </row>
    <row r="1806" spans="1:5" x14ac:dyDescent="0.3">
      <c r="A1806" s="121"/>
      <c r="B1806" s="121"/>
      <c r="C1806" s="121"/>
      <c r="D1806" s="131"/>
      <c r="E1806" s="121"/>
    </row>
    <row r="1807" spans="1:5" x14ac:dyDescent="0.3">
      <c r="A1807" s="121"/>
      <c r="B1807" s="121"/>
      <c r="C1807" s="121"/>
      <c r="D1807" s="131"/>
      <c r="E1807" s="121"/>
    </row>
    <row r="1808" spans="1:5" x14ac:dyDescent="0.3">
      <c r="A1808" s="121"/>
      <c r="B1808" s="121"/>
      <c r="C1808" s="121"/>
      <c r="D1808" s="131"/>
      <c r="E1808" s="121"/>
    </row>
    <row r="1809" spans="1:5" x14ac:dyDescent="0.3">
      <c r="A1809" s="121"/>
      <c r="B1809" s="121"/>
      <c r="C1809" s="121"/>
      <c r="D1809" s="131"/>
      <c r="E1809" s="121"/>
    </row>
    <row r="1810" spans="1:5" x14ac:dyDescent="0.3">
      <c r="A1810" s="121"/>
      <c r="B1810" s="121"/>
      <c r="C1810" s="121"/>
      <c r="D1810" s="131"/>
      <c r="E1810" s="121"/>
    </row>
    <row r="1811" spans="1:5" x14ac:dyDescent="0.3">
      <c r="A1811" s="121"/>
      <c r="B1811" s="121"/>
      <c r="C1811" s="121"/>
      <c r="D1811" s="131"/>
      <c r="E1811" s="121"/>
    </row>
    <row r="1812" spans="1:5" x14ac:dyDescent="0.3">
      <c r="A1812" s="121"/>
      <c r="B1812" s="121"/>
      <c r="C1812" s="121"/>
      <c r="D1812" s="131"/>
      <c r="E1812" s="121"/>
    </row>
    <row r="1813" spans="1:5" x14ac:dyDescent="0.3">
      <c r="A1813" s="121"/>
      <c r="B1813" s="121"/>
      <c r="C1813" s="121"/>
      <c r="D1813" s="131"/>
      <c r="E1813" s="121"/>
    </row>
    <row r="1814" spans="1:5" x14ac:dyDescent="0.3">
      <c r="A1814" s="121"/>
      <c r="B1814" s="121"/>
      <c r="C1814" s="121"/>
      <c r="D1814" s="131"/>
      <c r="E1814" s="121"/>
    </row>
    <row r="1815" spans="1:5" x14ac:dyDescent="0.3">
      <c r="A1815" s="121"/>
      <c r="B1815" s="121"/>
      <c r="C1815" s="121"/>
      <c r="D1815" s="131"/>
      <c r="E1815" s="121"/>
    </row>
    <row r="1816" spans="1:5" x14ac:dyDescent="0.3">
      <c r="A1816" s="121"/>
      <c r="B1816" s="121"/>
      <c r="C1816" s="121"/>
      <c r="D1816" s="131"/>
      <c r="E1816" s="121"/>
    </row>
    <row r="1817" spans="1:5" x14ac:dyDescent="0.3">
      <c r="A1817" s="121"/>
      <c r="B1817" s="121"/>
      <c r="C1817" s="121"/>
      <c r="D1817" s="131"/>
      <c r="E1817" s="121"/>
    </row>
    <row r="1818" spans="1:5" x14ac:dyDescent="0.3">
      <c r="A1818" s="121"/>
      <c r="B1818" s="121"/>
      <c r="C1818" s="121"/>
      <c r="D1818" s="131"/>
      <c r="E1818" s="121"/>
    </row>
    <row r="1819" spans="1:5" x14ac:dyDescent="0.3">
      <c r="A1819" s="121"/>
      <c r="B1819" s="121"/>
      <c r="C1819" s="121"/>
      <c r="D1819" s="131"/>
      <c r="E1819" s="121"/>
    </row>
    <row r="1820" spans="1:5" x14ac:dyDescent="0.3">
      <c r="A1820" s="121"/>
      <c r="B1820" s="121"/>
      <c r="C1820" s="121"/>
      <c r="D1820" s="131"/>
      <c r="E1820" s="121"/>
    </row>
    <row r="1821" spans="1:5" x14ac:dyDescent="0.3">
      <c r="A1821" s="121"/>
      <c r="B1821" s="121"/>
      <c r="C1821" s="121"/>
      <c r="D1821" s="131"/>
      <c r="E1821" s="121"/>
    </row>
    <row r="1822" spans="1:5" x14ac:dyDescent="0.3">
      <c r="A1822" s="121"/>
      <c r="B1822" s="121"/>
      <c r="C1822" s="121"/>
      <c r="D1822" s="131"/>
      <c r="E1822" s="121"/>
    </row>
    <row r="1823" spans="1:5" x14ac:dyDescent="0.3">
      <c r="A1823" s="121"/>
      <c r="B1823" s="121"/>
      <c r="C1823" s="121"/>
      <c r="D1823" s="131"/>
      <c r="E1823" s="121"/>
    </row>
    <row r="1824" spans="1:5" x14ac:dyDescent="0.3">
      <c r="A1824" s="121"/>
      <c r="B1824" s="121"/>
      <c r="C1824" s="121"/>
      <c r="D1824" s="131"/>
      <c r="E1824" s="121"/>
    </row>
    <row r="1825" spans="1:5" x14ac:dyDescent="0.3">
      <c r="A1825" s="121"/>
      <c r="B1825" s="121"/>
      <c r="C1825" s="121"/>
      <c r="D1825" s="131"/>
      <c r="E1825" s="121"/>
    </row>
    <row r="1826" spans="1:5" x14ac:dyDescent="0.3">
      <c r="A1826" s="121"/>
      <c r="B1826" s="121"/>
      <c r="C1826" s="121"/>
      <c r="D1826" s="131"/>
      <c r="E1826" s="121"/>
    </row>
    <row r="1827" spans="1:5" x14ac:dyDescent="0.3">
      <c r="A1827" s="121"/>
      <c r="B1827" s="121"/>
      <c r="C1827" s="121"/>
      <c r="D1827" s="131"/>
      <c r="E1827" s="121"/>
    </row>
    <row r="1828" spans="1:5" x14ac:dyDescent="0.3">
      <c r="A1828" s="121"/>
      <c r="B1828" s="121"/>
      <c r="C1828" s="121"/>
      <c r="D1828" s="131"/>
      <c r="E1828" s="121"/>
    </row>
    <row r="1829" spans="1:5" x14ac:dyDescent="0.3">
      <c r="A1829" s="121"/>
      <c r="B1829" s="121"/>
      <c r="C1829" s="121"/>
      <c r="D1829" s="131"/>
      <c r="E1829" s="121"/>
    </row>
    <row r="1830" spans="1:5" x14ac:dyDescent="0.3">
      <c r="A1830" s="121"/>
      <c r="B1830" s="121"/>
      <c r="C1830" s="121"/>
      <c r="D1830" s="131"/>
      <c r="E1830" s="121"/>
    </row>
    <row r="1831" spans="1:5" x14ac:dyDescent="0.3">
      <c r="A1831" s="121"/>
      <c r="B1831" s="121"/>
      <c r="C1831" s="121"/>
      <c r="D1831" s="131"/>
      <c r="E1831" s="121"/>
    </row>
    <row r="1832" spans="1:5" x14ac:dyDescent="0.3">
      <c r="A1832" s="121"/>
      <c r="B1832" s="121"/>
      <c r="C1832" s="121"/>
      <c r="D1832" s="131"/>
      <c r="E1832" s="121"/>
    </row>
    <row r="1833" spans="1:5" x14ac:dyDescent="0.3">
      <c r="A1833" s="121"/>
      <c r="B1833" s="121"/>
      <c r="C1833" s="121"/>
      <c r="D1833" s="131"/>
      <c r="E1833" s="121"/>
    </row>
    <row r="1834" spans="1:5" x14ac:dyDescent="0.3">
      <c r="A1834" s="121"/>
      <c r="B1834" s="121"/>
      <c r="C1834" s="121"/>
      <c r="D1834" s="131"/>
      <c r="E1834" s="121"/>
    </row>
    <row r="1835" spans="1:5" x14ac:dyDescent="0.3">
      <c r="A1835" s="121"/>
      <c r="B1835" s="121"/>
      <c r="C1835" s="121"/>
      <c r="D1835" s="131"/>
      <c r="E1835" s="121"/>
    </row>
    <row r="1836" spans="1:5" x14ac:dyDescent="0.3">
      <c r="A1836" s="121"/>
      <c r="B1836" s="121"/>
      <c r="C1836" s="121"/>
      <c r="D1836" s="131"/>
      <c r="E1836" s="121"/>
    </row>
    <row r="1837" spans="1:5" x14ac:dyDescent="0.3">
      <c r="A1837" s="121"/>
      <c r="B1837" s="121"/>
      <c r="C1837" s="121"/>
      <c r="D1837" s="131"/>
      <c r="E1837" s="121"/>
    </row>
    <row r="1838" spans="1:5" x14ac:dyDescent="0.3">
      <c r="A1838" s="121"/>
      <c r="B1838" s="121"/>
      <c r="C1838" s="121"/>
      <c r="D1838" s="131"/>
      <c r="E1838" s="121"/>
    </row>
    <row r="1839" spans="1:5" x14ac:dyDescent="0.3">
      <c r="A1839" s="121"/>
      <c r="B1839" s="121"/>
      <c r="C1839" s="121"/>
      <c r="D1839" s="131"/>
      <c r="E1839" s="121"/>
    </row>
    <row r="1840" spans="1:5" x14ac:dyDescent="0.3">
      <c r="A1840" s="121"/>
      <c r="B1840" s="121"/>
      <c r="C1840" s="121"/>
      <c r="D1840" s="131"/>
      <c r="E1840" s="121"/>
    </row>
    <row r="1841" spans="1:5" x14ac:dyDescent="0.3">
      <c r="A1841" s="121"/>
      <c r="B1841" s="121"/>
      <c r="C1841" s="121"/>
      <c r="D1841" s="131"/>
      <c r="E1841" s="121"/>
    </row>
    <row r="1842" spans="1:5" x14ac:dyDescent="0.3">
      <c r="A1842" s="121"/>
      <c r="B1842" s="121"/>
      <c r="C1842" s="121"/>
      <c r="D1842" s="131"/>
      <c r="E1842" s="121"/>
    </row>
    <row r="1843" spans="1:5" x14ac:dyDescent="0.3">
      <c r="A1843" s="121"/>
      <c r="B1843" s="121"/>
      <c r="C1843" s="121"/>
      <c r="D1843" s="131"/>
      <c r="E1843" s="121"/>
    </row>
    <row r="1844" spans="1:5" x14ac:dyDescent="0.3">
      <c r="A1844" s="121"/>
      <c r="B1844" s="121"/>
      <c r="C1844" s="121"/>
      <c r="D1844" s="131"/>
      <c r="E1844" s="121"/>
    </row>
    <row r="1845" spans="1:5" x14ac:dyDescent="0.3">
      <c r="A1845" s="121"/>
      <c r="B1845" s="121"/>
      <c r="C1845" s="121"/>
      <c r="D1845" s="131"/>
      <c r="E1845" s="121"/>
    </row>
    <row r="1846" spans="1:5" x14ac:dyDescent="0.3">
      <c r="A1846" s="121"/>
      <c r="B1846" s="121"/>
      <c r="C1846" s="121"/>
      <c r="D1846" s="131"/>
      <c r="E1846" s="121"/>
    </row>
    <row r="1847" spans="1:5" x14ac:dyDescent="0.3">
      <c r="A1847" s="121"/>
      <c r="B1847" s="121"/>
      <c r="C1847" s="121"/>
      <c r="D1847" s="131"/>
      <c r="E1847" s="121"/>
    </row>
    <row r="1848" spans="1:5" x14ac:dyDescent="0.3">
      <c r="A1848" s="121"/>
      <c r="B1848" s="121"/>
      <c r="C1848" s="121"/>
      <c r="D1848" s="131"/>
      <c r="E1848" s="121"/>
    </row>
    <row r="1849" spans="1:5" x14ac:dyDescent="0.3">
      <c r="A1849" s="121"/>
      <c r="B1849" s="121"/>
      <c r="C1849" s="121"/>
      <c r="D1849" s="131"/>
      <c r="E1849" s="121"/>
    </row>
    <row r="1850" spans="1:5" x14ac:dyDescent="0.3">
      <c r="A1850" s="121"/>
      <c r="B1850" s="121"/>
      <c r="C1850" s="121"/>
      <c r="D1850" s="131"/>
      <c r="E1850" s="121"/>
    </row>
    <row r="1851" spans="1:5" x14ac:dyDescent="0.3">
      <c r="A1851" s="121"/>
      <c r="B1851" s="121"/>
      <c r="C1851" s="121"/>
      <c r="D1851" s="131"/>
      <c r="E1851" s="121"/>
    </row>
    <row r="1852" spans="1:5" x14ac:dyDescent="0.3">
      <c r="A1852" s="121"/>
      <c r="B1852" s="121"/>
      <c r="C1852" s="121"/>
      <c r="D1852" s="131"/>
      <c r="E1852" s="121"/>
    </row>
    <row r="1853" spans="1:5" x14ac:dyDescent="0.3">
      <c r="A1853" s="121"/>
      <c r="B1853" s="121"/>
      <c r="C1853" s="121"/>
      <c r="D1853" s="131"/>
      <c r="E1853" s="121"/>
    </row>
    <row r="1854" spans="1:5" x14ac:dyDescent="0.3">
      <c r="A1854" s="121"/>
      <c r="B1854" s="121"/>
      <c r="C1854" s="121"/>
      <c r="D1854" s="131"/>
      <c r="E1854" s="121"/>
    </row>
    <row r="1855" spans="1:5" x14ac:dyDescent="0.3">
      <c r="A1855" s="121"/>
      <c r="B1855" s="121"/>
      <c r="C1855" s="121"/>
      <c r="D1855" s="131"/>
      <c r="E1855" s="121"/>
    </row>
    <row r="1856" spans="1:5" x14ac:dyDescent="0.3">
      <c r="A1856" s="121"/>
      <c r="B1856" s="121"/>
      <c r="C1856" s="121"/>
      <c r="D1856" s="131"/>
      <c r="E1856" s="121"/>
    </row>
    <row r="1857" spans="1:5" x14ac:dyDescent="0.3">
      <c r="A1857" s="121"/>
      <c r="B1857" s="121"/>
      <c r="C1857" s="121"/>
      <c r="D1857" s="131"/>
      <c r="E1857" s="121"/>
    </row>
    <row r="1858" spans="1:5" x14ac:dyDescent="0.3">
      <c r="A1858" s="121"/>
      <c r="B1858" s="121"/>
      <c r="C1858" s="121"/>
      <c r="D1858" s="131"/>
      <c r="E1858" s="121"/>
    </row>
    <row r="1859" spans="1:5" x14ac:dyDescent="0.3">
      <c r="A1859" s="121"/>
      <c r="B1859" s="121"/>
      <c r="C1859" s="121"/>
      <c r="D1859" s="131"/>
      <c r="E1859" s="121"/>
    </row>
    <row r="1860" spans="1:5" x14ac:dyDescent="0.3">
      <c r="A1860" s="121"/>
      <c r="B1860" s="121"/>
      <c r="C1860" s="121"/>
      <c r="D1860" s="131"/>
      <c r="E1860" s="121"/>
    </row>
    <row r="1861" spans="1:5" x14ac:dyDescent="0.3">
      <c r="A1861" s="121"/>
      <c r="B1861" s="121"/>
      <c r="C1861" s="121"/>
      <c r="D1861" s="131"/>
      <c r="E1861" s="121"/>
    </row>
    <row r="1862" spans="1:5" x14ac:dyDescent="0.3">
      <c r="A1862" s="121"/>
      <c r="B1862" s="121"/>
      <c r="C1862" s="121"/>
      <c r="D1862" s="131"/>
      <c r="E1862" s="121"/>
    </row>
    <row r="1863" spans="1:5" x14ac:dyDescent="0.3">
      <c r="A1863" s="121"/>
      <c r="B1863" s="121"/>
      <c r="C1863" s="121"/>
      <c r="D1863" s="131"/>
      <c r="E1863" s="121"/>
    </row>
    <row r="1864" spans="1:5" x14ac:dyDescent="0.3">
      <c r="A1864" s="121"/>
      <c r="B1864" s="121"/>
      <c r="C1864" s="121"/>
      <c r="D1864" s="131"/>
      <c r="E1864" s="121"/>
    </row>
    <row r="1865" spans="1:5" x14ac:dyDescent="0.3">
      <c r="A1865" s="121"/>
      <c r="B1865" s="121"/>
      <c r="C1865" s="121"/>
      <c r="D1865" s="131"/>
      <c r="E1865" s="121"/>
    </row>
    <row r="1866" spans="1:5" x14ac:dyDescent="0.3">
      <c r="A1866" s="121"/>
      <c r="B1866" s="121"/>
      <c r="C1866" s="121"/>
      <c r="D1866" s="131"/>
      <c r="E1866" s="121"/>
    </row>
    <row r="1867" spans="1:5" x14ac:dyDescent="0.3">
      <c r="A1867" s="121"/>
      <c r="B1867" s="121"/>
      <c r="C1867" s="121"/>
      <c r="D1867" s="131"/>
      <c r="E1867" s="121"/>
    </row>
    <row r="1868" spans="1:5" x14ac:dyDescent="0.3">
      <c r="A1868" s="121"/>
      <c r="B1868" s="121"/>
      <c r="C1868" s="121"/>
      <c r="D1868" s="131"/>
      <c r="E1868" s="121"/>
    </row>
    <row r="1869" spans="1:5" x14ac:dyDescent="0.3">
      <c r="A1869" s="121"/>
      <c r="B1869" s="121"/>
      <c r="C1869" s="121"/>
      <c r="D1869" s="131"/>
      <c r="E1869" s="121"/>
    </row>
    <row r="1870" spans="1:5" x14ac:dyDescent="0.3">
      <c r="A1870" s="121"/>
      <c r="B1870" s="121"/>
      <c r="C1870" s="121"/>
      <c r="D1870" s="131"/>
      <c r="E1870" s="121"/>
    </row>
    <row r="1871" spans="1:5" x14ac:dyDescent="0.3">
      <c r="A1871" s="121"/>
      <c r="B1871" s="121"/>
      <c r="C1871" s="121"/>
      <c r="D1871" s="131"/>
      <c r="E1871" s="121"/>
    </row>
    <row r="1872" spans="1:5" x14ac:dyDescent="0.3">
      <c r="A1872" s="121"/>
      <c r="B1872" s="121"/>
      <c r="C1872" s="121"/>
      <c r="D1872" s="131"/>
      <c r="E1872" s="121"/>
    </row>
    <row r="1873" spans="1:5" x14ac:dyDescent="0.3">
      <c r="A1873" s="121"/>
      <c r="B1873" s="121"/>
      <c r="C1873" s="121"/>
      <c r="D1873" s="131"/>
      <c r="E1873" s="121"/>
    </row>
    <row r="1874" spans="1:5" x14ac:dyDescent="0.3">
      <c r="A1874" s="121"/>
      <c r="B1874" s="121"/>
      <c r="C1874" s="121"/>
      <c r="D1874" s="131"/>
      <c r="E1874" s="121"/>
    </row>
    <row r="1875" spans="1:5" x14ac:dyDescent="0.3">
      <c r="A1875" s="121"/>
      <c r="B1875" s="121"/>
      <c r="C1875" s="121"/>
      <c r="D1875" s="131"/>
      <c r="E1875" s="121"/>
    </row>
    <row r="1876" spans="1:5" x14ac:dyDescent="0.3">
      <c r="A1876" s="121"/>
      <c r="B1876" s="121"/>
      <c r="C1876" s="121"/>
      <c r="D1876" s="131"/>
      <c r="E1876" s="121"/>
    </row>
    <row r="1877" spans="1:5" x14ac:dyDescent="0.3">
      <c r="A1877" s="121"/>
      <c r="B1877" s="121"/>
      <c r="C1877" s="121"/>
      <c r="D1877" s="131"/>
      <c r="E1877" s="121"/>
    </row>
    <row r="1878" spans="1:5" x14ac:dyDescent="0.3">
      <c r="A1878" s="121"/>
      <c r="B1878" s="121"/>
      <c r="C1878" s="121"/>
      <c r="D1878" s="131"/>
      <c r="E1878" s="121"/>
    </row>
    <row r="1879" spans="1:5" x14ac:dyDescent="0.3">
      <c r="A1879" s="121"/>
      <c r="B1879" s="121"/>
      <c r="C1879" s="121"/>
      <c r="D1879" s="131"/>
      <c r="E1879" s="121"/>
    </row>
    <row r="1880" spans="1:5" x14ac:dyDescent="0.3">
      <c r="A1880" s="121"/>
      <c r="B1880" s="121"/>
      <c r="C1880" s="121"/>
      <c r="D1880" s="131"/>
      <c r="E1880" s="121"/>
    </row>
    <row r="1881" spans="1:5" x14ac:dyDescent="0.3">
      <c r="A1881" s="121"/>
      <c r="B1881" s="121"/>
      <c r="C1881" s="121"/>
      <c r="D1881" s="131"/>
      <c r="E1881" s="121"/>
    </row>
    <row r="1882" spans="1:5" x14ac:dyDescent="0.3">
      <c r="A1882" s="121"/>
      <c r="B1882" s="121"/>
      <c r="C1882" s="121"/>
      <c r="D1882" s="131"/>
      <c r="E1882" s="121"/>
    </row>
    <row r="1883" spans="1:5" x14ac:dyDescent="0.3">
      <c r="A1883" s="121"/>
      <c r="B1883" s="121"/>
      <c r="C1883" s="121"/>
      <c r="D1883" s="131"/>
      <c r="E1883" s="121"/>
    </row>
    <row r="1884" spans="1:5" x14ac:dyDescent="0.3">
      <c r="A1884" s="121"/>
      <c r="B1884" s="121"/>
      <c r="C1884" s="121"/>
      <c r="D1884" s="131"/>
      <c r="E1884" s="121"/>
    </row>
    <row r="1885" spans="1:5" x14ac:dyDescent="0.3">
      <c r="A1885" s="121"/>
      <c r="B1885" s="121"/>
      <c r="C1885" s="121"/>
      <c r="D1885" s="131"/>
      <c r="E1885" s="121"/>
    </row>
    <row r="1886" spans="1:5" x14ac:dyDescent="0.3">
      <c r="A1886" s="121"/>
      <c r="B1886" s="121"/>
      <c r="C1886" s="121"/>
      <c r="D1886" s="131"/>
      <c r="E1886" s="121"/>
    </row>
    <row r="1887" spans="1:5" x14ac:dyDescent="0.3">
      <c r="A1887" s="121"/>
      <c r="B1887" s="121"/>
      <c r="C1887" s="121"/>
      <c r="D1887" s="131"/>
      <c r="E1887" s="121"/>
    </row>
    <row r="1888" spans="1:5" x14ac:dyDescent="0.3">
      <c r="A1888" s="121"/>
      <c r="B1888" s="121"/>
      <c r="C1888" s="121"/>
      <c r="D1888" s="131"/>
      <c r="E1888" s="121"/>
    </row>
    <row r="1889" spans="1:5" x14ac:dyDescent="0.3">
      <c r="A1889" s="121"/>
      <c r="B1889" s="121"/>
      <c r="C1889" s="121"/>
      <c r="D1889" s="131"/>
      <c r="E1889" s="121"/>
    </row>
    <row r="1890" spans="1:5" x14ac:dyDescent="0.3">
      <c r="A1890" s="121"/>
      <c r="B1890" s="121"/>
      <c r="C1890" s="121"/>
      <c r="D1890" s="131"/>
      <c r="E1890" s="121"/>
    </row>
    <row r="1891" spans="1:5" x14ac:dyDescent="0.3">
      <c r="A1891" s="121"/>
      <c r="B1891" s="121"/>
      <c r="C1891" s="121"/>
      <c r="D1891" s="131"/>
      <c r="E1891" s="121"/>
    </row>
    <row r="1892" spans="1:5" x14ac:dyDescent="0.3">
      <c r="A1892" s="121"/>
      <c r="B1892" s="121"/>
      <c r="C1892" s="121"/>
      <c r="D1892" s="131"/>
      <c r="E1892" s="121"/>
    </row>
    <row r="1893" spans="1:5" x14ac:dyDescent="0.3">
      <c r="A1893" s="121"/>
      <c r="B1893" s="121"/>
      <c r="C1893" s="121"/>
      <c r="D1893" s="131"/>
      <c r="E1893" s="121"/>
    </row>
    <row r="1894" spans="1:5" x14ac:dyDescent="0.3">
      <c r="A1894" s="121"/>
      <c r="B1894" s="121"/>
      <c r="C1894" s="121"/>
      <c r="D1894" s="131"/>
      <c r="E1894" s="121"/>
    </row>
    <row r="1895" spans="1:5" x14ac:dyDescent="0.3">
      <c r="A1895" s="121"/>
      <c r="B1895" s="121"/>
      <c r="C1895" s="121"/>
      <c r="D1895" s="131"/>
      <c r="E1895" s="121"/>
    </row>
    <row r="1896" spans="1:5" x14ac:dyDescent="0.3">
      <c r="A1896" s="121"/>
      <c r="B1896" s="121"/>
      <c r="C1896" s="121"/>
      <c r="D1896" s="131"/>
      <c r="E1896" s="121"/>
    </row>
    <row r="1897" spans="1:5" x14ac:dyDescent="0.3">
      <c r="A1897" s="121"/>
      <c r="B1897" s="121"/>
      <c r="C1897" s="121"/>
      <c r="D1897" s="131"/>
      <c r="E1897" s="121"/>
    </row>
    <row r="1898" spans="1:5" x14ac:dyDescent="0.3">
      <c r="A1898" s="121"/>
      <c r="B1898" s="121"/>
      <c r="C1898" s="121"/>
      <c r="D1898" s="131"/>
      <c r="E1898" s="121"/>
    </row>
    <row r="1899" spans="1:5" x14ac:dyDescent="0.3">
      <c r="A1899" s="121"/>
      <c r="B1899" s="121"/>
      <c r="C1899" s="121"/>
      <c r="D1899" s="131"/>
      <c r="E1899" s="121"/>
    </row>
    <row r="1900" spans="1:5" x14ac:dyDescent="0.3">
      <c r="A1900" s="121"/>
      <c r="B1900" s="121"/>
      <c r="C1900" s="121"/>
      <c r="D1900" s="131"/>
      <c r="E1900" s="121"/>
    </row>
    <row r="1901" spans="1:5" x14ac:dyDescent="0.3">
      <c r="A1901" s="121"/>
      <c r="B1901" s="121"/>
      <c r="C1901" s="121"/>
      <c r="D1901" s="131"/>
      <c r="E1901" s="121"/>
    </row>
    <row r="1902" spans="1:5" x14ac:dyDescent="0.3">
      <c r="A1902" s="121"/>
      <c r="B1902" s="121"/>
      <c r="C1902" s="121"/>
      <c r="D1902" s="131"/>
      <c r="E1902" s="121"/>
    </row>
    <row r="1903" spans="1:5" x14ac:dyDescent="0.3">
      <c r="A1903" s="121"/>
      <c r="B1903" s="121"/>
      <c r="C1903" s="121"/>
      <c r="D1903" s="131"/>
      <c r="E1903" s="121"/>
    </row>
    <row r="1904" spans="1:5" x14ac:dyDescent="0.3">
      <c r="A1904" s="121"/>
      <c r="B1904" s="121"/>
      <c r="C1904" s="121"/>
      <c r="D1904" s="131"/>
      <c r="E1904" s="121"/>
    </row>
    <row r="1905" spans="1:5" x14ac:dyDescent="0.3">
      <c r="A1905" s="121"/>
      <c r="B1905" s="121"/>
      <c r="C1905" s="121"/>
      <c r="D1905" s="131"/>
      <c r="E1905" s="121"/>
    </row>
    <row r="1906" spans="1:5" x14ac:dyDescent="0.3">
      <c r="A1906" s="121"/>
      <c r="B1906" s="121"/>
      <c r="C1906" s="121"/>
      <c r="D1906" s="131"/>
      <c r="E1906" s="121"/>
    </row>
    <row r="1907" spans="1:5" x14ac:dyDescent="0.3">
      <c r="A1907" s="121"/>
      <c r="B1907" s="121"/>
      <c r="C1907" s="121"/>
      <c r="D1907" s="131"/>
      <c r="E1907" s="121"/>
    </row>
    <row r="1908" spans="1:5" x14ac:dyDescent="0.3">
      <c r="A1908" s="121"/>
      <c r="B1908" s="121"/>
      <c r="C1908" s="121"/>
      <c r="D1908" s="131"/>
      <c r="E1908" s="121"/>
    </row>
    <row r="1909" spans="1:5" x14ac:dyDescent="0.3">
      <c r="A1909" s="121"/>
      <c r="B1909" s="121"/>
      <c r="C1909" s="121"/>
      <c r="D1909" s="131"/>
      <c r="E1909" s="121"/>
    </row>
    <row r="1910" spans="1:5" x14ac:dyDescent="0.3">
      <c r="A1910" s="121"/>
      <c r="B1910" s="121"/>
      <c r="C1910" s="121"/>
      <c r="D1910" s="131"/>
      <c r="E1910" s="121"/>
    </row>
    <row r="1911" spans="1:5" x14ac:dyDescent="0.3">
      <c r="A1911" s="121"/>
      <c r="B1911" s="121"/>
      <c r="C1911" s="121"/>
      <c r="D1911" s="131"/>
      <c r="E1911" s="121"/>
    </row>
    <row r="1912" spans="1:5" x14ac:dyDescent="0.3">
      <c r="A1912" s="121"/>
      <c r="B1912" s="121"/>
      <c r="C1912" s="121"/>
      <c r="D1912" s="131"/>
      <c r="E1912" s="121"/>
    </row>
    <row r="1913" spans="1:5" x14ac:dyDescent="0.3">
      <c r="A1913" s="121"/>
      <c r="B1913" s="121"/>
      <c r="C1913" s="121"/>
      <c r="D1913" s="131"/>
      <c r="E1913" s="121"/>
    </row>
    <row r="1914" spans="1:5" x14ac:dyDescent="0.3">
      <c r="A1914" s="121"/>
      <c r="B1914" s="121"/>
      <c r="C1914" s="121"/>
      <c r="D1914" s="131"/>
      <c r="E1914" s="121"/>
    </row>
    <row r="1915" spans="1:5" x14ac:dyDescent="0.3">
      <c r="A1915" s="121"/>
      <c r="B1915" s="121"/>
      <c r="C1915" s="121"/>
      <c r="D1915" s="131"/>
      <c r="E1915" s="121"/>
    </row>
    <row r="1916" spans="1:5" x14ac:dyDescent="0.3">
      <c r="A1916" s="121"/>
      <c r="B1916" s="121"/>
      <c r="C1916" s="121"/>
      <c r="D1916" s="131"/>
      <c r="E1916" s="121"/>
    </row>
    <row r="1917" spans="1:5" x14ac:dyDescent="0.3">
      <c r="A1917" s="121"/>
      <c r="B1917" s="121"/>
      <c r="C1917" s="121"/>
      <c r="D1917" s="131"/>
      <c r="E1917" s="121"/>
    </row>
    <row r="1918" spans="1:5" x14ac:dyDescent="0.3">
      <c r="A1918" s="121"/>
      <c r="B1918" s="121"/>
      <c r="C1918" s="121"/>
      <c r="D1918" s="131"/>
      <c r="E1918" s="121"/>
    </row>
    <row r="1919" spans="1:5" x14ac:dyDescent="0.3">
      <c r="A1919" s="121"/>
      <c r="B1919" s="121"/>
      <c r="C1919" s="121"/>
      <c r="D1919" s="131"/>
      <c r="E1919" s="121"/>
    </row>
    <row r="1920" spans="1:5" x14ac:dyDescent="0.3">
      <c r="A1920" s="121"/>
      <c r="B1920" s="121"/>
      <c r="C1920" s="121"/>
      <c r="D1920" s="131"/>
      <c r="E1920" s="121"/>
    </row>
    <row r="1921" spans="1:5" x14ac:dyDescent="0.3">
      <c r="A1921" s="121"/>
      <c r="B1921" s="121"/>
      <c r="C1921" s="121"/>
      <c r="D1921" s="131"/>
      <c r="E1921" s="121"/>
    </row>
    <row r="1922" spans="1:5" x14ac:dyDescent="0.3">
      <c r="A1922" s="121"/>
      <c r="B1922" s="121"/>
      <c r="C1922" s="121"/>
      <c r="D1922" s="131"/>
      <c r="E1922" s="121"/>
    </row>
    <row r="1923" spans="1:5" x14ac:dyDescent="0.3">
      <c r="A1923" s="121"/>
      <c r="B1923" s="121"/>
      <c r="C1923" s="121"/>
      <c r="D1923" s="131"/>
      <c r="E1923" s="121"/>
    </row>
    <row r="1924" spans="1:5" x14ac:dyDescent="0.3">
      <c r="A1924" s="121"/>
      <c r="B1924" s="121"/>
      <c r="C1924" s="121"/>
      <c r="D1924" s="131"/>
      <c r="E1924" s="121"/>
    </row>
    <row r="1925" spans="1:5" x14ac:dyDescent="0.3">
      <c r="A1925" s="121"/>
      <c r="B1925" s="121"/>
      <c r="C1925" s="121"/>
      <c r="D1925" s="131"/>
      <c r="E1925" s="121"/>
    </row>
    <row r="1926" spans="1:5" x14ac:dyDescent="0.3">
      <c r="A1926" s="121"/>
      <c r="B1926" s="121"/>
      <c r="C1926" s="121"/>
      <c r="D1926" s="131"/>
      <c r="E1926" s="121"/>
    </row>
    <row r="1927" spans="1:5" x14ac:dyDescent="0.3">
      <c r="A1927" s="121"/>
      <c r="B1927" s="121"/>
      <c r="C1927" s="121"/>
      <c r="D1927" s="131"/>
      <c r="E1927" s="121"/>
    </row>
    <row r="1928" spans="1:5" x14ac:dyDescent="0.3">
      <c r="A1928" s="121"/>
      <c r="B1928" s="121"/>
      <c r="C1928" s="121"/>
      <c r="D1928" s="131"/>
      <c r="E1928" s="121"/>
    </row>
    <row r="1929" spans="1:5" x14ac:dyDescent="0.3">
      <c r="A1929" s="121"/>
      <c r="B1929" s="121"/>
      <c r="C1929" s="121"/>
      <c r="D1929" s="131"/>
      <c r="E1929" s="121"/>
    </row>
    <row r="1930" spans="1:5" x14ac:dyDescent="0.3">
      <c r="A1930" s="121"/>
      <c r="B1930" s="121"/>
      <c r="C1930" s="121"/>
      <c r="D1930" s="131"/>
      <c r="E1930" s="121"/>
    </row>
    <row r="1931" spans="1:5" x14ac:dyDescent="0.3">
      <c r="A1931" s="121"/>
      <c r="B1931" s="121"/>
      <c r="C1931" s="121"/>
      <c r="D1931" s="131"/>
      <c r="E1931" s="121"/>
    </row>
    <row r="1932" spans="1:5" x14ac:dyDescent="0.3">
      <c r="A1932" s="121"/>
      <c r="B1932" s="121"/>
      <c r="C1932" s="121"/>
      <c r="D1932" s="131"/>
      <c r="E1932" s="121"/>
    </row>
    <row r="1933" spans="1:5" x14ac:dyDescent="0.3">
      <c r="A1933" s="121"/>
      <c r="B1933" s="121"/>
      <c r="C1933" s="121"/>
      <c r="D1933" s="131"/>
      <c r="E1933" s="121"/>
    </row>
    <row r="1934" spans="1:5" x14ac:dyDescent="0.3">
      <c r="A1934" s="121"/>
      <c r="B1934" s="121"/>
      <c r="C1934" s="121"/>
      <c r="D1934" s="131"/>
      <c r="E1934" s="121"/>
    </row>
    <row r="1935" spans="1:5" x14ac:dyDescent="0.3">
      <c r="A1935" s="121"/>
      <c r="B1935" s="121"/>
      <c r="C1935" s="121"/>
      <c r="D1935" s="131"/>
      <c r="E1935" s="121"/>
    </row>
    <row r="1936" spans="1:5" x14ac:dyDescent="0.3">
      <c r="A1936" s="121"/>
      <c r="B1936" s="121"/>
      <c r="C1936" s="121"/>
      <c r="D1936" s="131"/>
      <c r="E1936" s="121"/>
    </row>
    <row r="1937" spans="1:5" x14ac:dyDescent="0.3">
      <c r="A1937" s="121"/>
      <c r="B1937" s="121"/>
      <c r="C1937" s="121"/>
      <c r="D1937" s="131"/>
      <c r="E1937" s="121"/>
    </row>
    <row r="1938" spans="1:5" x14ac:dyDescent="0.3">
      <c r="A1938" s="121"/>
      <c r="B1938" s="121"/>
      <c r="C1938" s="121"/>
      <c r="D1938" s="131"/>
      <c r="E1938" s="121"/>
    </row>
    <row r="1939" spans="1:5" x14ac:dyDescent="0.3">
      <c r="A1939" s="121"/>
      <c r="B1939" s="121"/>
      <c r="C1939" s="121"/>
      <c r="D1939" s="131"/>
      <c r="E1939" s="121"/>
    </row>
    <row r="1940" spans="1:5" x14ac:dyDescent="0.3">
      <c r="A1940" s="121"/>
      <c r="B1940" s="121"/>
      <c r="C1940" s="121"/>
      <c r="D1940" s="131"/>
      <c r="E1940" s="121"/>
    </row>
    <row r="1941" spans="1:5" x14ac:dyDescent="0.3">
      <c r="A1941" s="121"/>
      <c r="B1941" s="121"/>
      <c r="C1941" s="121"/>
      <c r="D1941" s="131"/>
      <c r="E1941" s="121"/>
    </row>
    <row r="1942" spans="1:5" x14ac:dyDescent="0.3">
      <c r="A1942" s="121"/>
      <c r="B1942" s="121"/>
      <c r="C1942" s="121"/>
      <c r="D1942" s="131"/>
      <c r="E1942" s="121"/>
    </row>
    <row r="1943" spans="1:5" x14ac:dyDescent="0.3">
      <c r="A1943" s="121"/>
      <c r="B1943" s="121"/>
      <c r="C1943" s="121"/>
      <c r="D1943" s="131"/>
      <c r="E1943" s="121"/>
    </row>
    <row r="1944" spans="1:5" x14ac:dyDescent="0.3">
      <c r="A1944" s="121"/>
      <c r="B1944" s="121"/>
      <c r="C1944" s="121"/>
      <c r="D1944" s="131"/>
      <c r="E1944" s="121"/>
    </row>
    <row r="1945" spans="1:5" x14ac:dyDescent="0.3">
      <c r="A1945" s="121"/>
      <c r="B1945" s="121"/>
      <c r="C1945" s="121"/>
      <c r="D1945" s="131"/>
      <c r="E1945" s="121"/>
    </row>
    <row r="1946" spans="1:5" x14ac:dyDescent="0.3">
      <c r="A1946" s="121"/>
      <c r="B1946" s="121"/>
      <c r="C1946" s="121"/>
      <c r="D1946" s="131"/>
      <c r="E1946" s="121"/>
    </row>
    <row r="1947" spans="1:5" x14ac:dyDescent="0.3">
      <c r="A1947" s="121"/>
      <c r="B1947" s="121"/>
      <c r="C1947" s="121"/>
      <c r="D1947" s="131"/>
      <c r="E1947" s="121"/>
    </row>
    <row r="1948" spans="1:5" x14ac:dyDescent="0.3">
      <c r="A1948" s="121"/>
      <c r="B1948" s="121"/>
      <c r="C1948" s="121"/>
      <c r="D1948" s="131"/>
      <c r="E1948" s="121"/>
    </row>
    <row r="1949" spans="1:5" x14ac:dyDescent="0.3">
      <c r="A1949" s="121"/>
      <c r="B1949" s="121"/>
      <c r="C1949" s="121"/>
      <c r="D1949" s="131"/>
      <c r="E1949" s="121"/>
    </row>
    <row r="1950" spans="1:5" x14ac:dyDescent="0.3">
      <c r="A1950" s="121"/>
      <c r="B1950" s="121"/>
      <c r="C1950" s="121"/>
      <c r="D1950" s="131"/>
      <c r="E1950" s="121"/>
    </row>
    <row r="1951" spans="1:5" x14ac:dyDescent="0.3">
      <c r="A1951" s="121"/>
      <c r="B1951" s="121"/>
      <c r="C1951" s="121"/>
      <c r="D1951" s="131"/>
      <c r="E1951" s="121"/>
    </row>
    <row r="1952" spans="1:5" x14ac:dyDescent="0.3">
      <c r="A1952" s="121"/>
      <c r="B1952" s="121"/>
      <c r="C1952" s="121"/>
      <c r="D1952" s="131"/>
      <c r="E1952" s="121"/>
    </row>
    <row r="1953" spans="1:5" x14ac:dyDescent="0.3">
      <c r="A1953" s="121"/>
      <c r="B1953" s="121"/>
      <c r="C1953" s="121"/>
      <c r="D1953" s="131"/>
      <c r="E1953" s="121"/>
    </row>
    <row r="1954" spans="1:5" x14ac:dyDescent="0.3">
      <c r="A1954" s="121"/>
      <c r="B1954" s="121"/>
      <c r="C1954" s="121"/>
      <c r="D1954" s="131"/>
      <c r="E1954" s="121"/>
    </row>
    <row r="1955" spans="1:5" x14ac:dyDescent="0.3">
      <c r="A1955" s="121"/>
      <c r="B1955" s="121"/>
      <c r="C1955" s="121"/>
      <c r="D1955" s="131"/>
      <c r="E1955" s="121"/>
    </row>
    <row r="1956" spans="1:5" x14ac:dyDescent="0.3">
      <c r="A1956" s="121"/>
      <c r="B1956" s="121"/>
      <c r="C1956" s="121"/>
      <c r="D1956" s="131"/>
      <c r="E1956" s="121"/>
    </row>
    <row r="1957" spans="1:5" x14ac:dyDescent="0.3">
      <c r="A1957" s="121"/>
      <c r="B1957" s="121"/>
      <c r="C1957" s="121"/>
      <c r="D1957" s="131"/>
      <c r="E1957" s="121"/>
    </row>
    <row r="1958" spans="1:5" x14ac:dyDescent="0.3">
      <c r="A1958" s="121"/>
      <c r="B1958" s="121"/>
      <c r="C1958" s="121"/>
      <c r="D1958" s="131"/>
      <c r="E1958" s="121"/>
    </row>
    <row r="1959" spans="1:5" x14ac:dyDescent="0.3">
      <c r="A1959" s="121"/>
      <c r="B1959" s="121"/>
      <c r="C1959" s="121"/>
      <c r="D1959" s="131"/>
      <c r="E1959" s="121"/>
    </row>
    <row r="1960" spans="1:5" x14ac:dyDescent="0.3">
      <c r="A1960" s="121"/>
      <c r="B1960" s="121"/>
      <c r="C1960" s="121"/>
      <c r="D1960" s="131"/>
      <c r="E1960" s="121"/>
    </row>
    <row r="1961" spans="1:5" x14ac:dyDescent="0.3">
      <c r="A1961" s="121"/>
      <c r="B1961" s="121"/>
      <c r="C1961" s="121"/>
      <c r="D1961" s="131"/>
      <c r="E1961" s="121"/>
    </row>
    <row r="1962" spans="1:5" x14ac:dyDescent="0.3">
      <c r="A1962" s="121"/>
      <c r="B1962" s="121"/>
      <c r="C1962" s="121"/>
      <c r="D1962" s="131"/>
      <c r="E1962" s="121"/>
    </row>
    <row r="1963" spans="1:5" x14ac:dyDescent="0.3">
      <c r="A1963" s="121"/>
      <c r="B1963" s="121"/>
      <c r="C1963" s="121"/>
      <c r="D1963" s="131"/>
      <c r="E1963" s="121"/>
    </row>
    <row r="1964" spans="1:5" x14ac:dyDescent="0.3">
      <c r="A1964" s="121"/>
      <c r="B1964" s="121"/>
      <c r="C1964" s="121"/>
      <c r="D1964" s="131"/>
      <c r="E1964" s="121"/>
    </row>
    <row r="1965" spans="1:5" x14ac:dyDescent="0.3">
      <c r="A1965" s="121"/>
      <c r="B1965" s="121"/>
      <c r="C1965" s="121"/>
      <c r="D1965" s="131"/>
      <c r="E1965" s="121"/>
    </row>
    <row r="1966" spans="1:5" x14ac:dyDescent="0.3">
      <c r="A1966" s="121"/>
      <c r="B1966" s="121"/>
      <c r="C1966" s="121"/>
      <c r="D1966" s="131"/>
      <c r="E1966" s="121"/>
    </row>
    <row r="1967" spans="1:5" x14ac:dyDescent="0.3">
      <c r="A1967" s="121"/>
      <c r="B1967" s="121"/>
      <c r="C1967" s="121"/>
      <c r="D1967" s="131"/>
      <c r="E1967" s="121"/>
    </row>
    <row r="1968" spans="1:5" x14ac:dyDescent="0.3">
      <c r="A1968" s="121"/>
      <c r="B1968" s="121"/>
      <c r="C1968" s="121"/>
      <c r="D1968" s="131"/>
      <c r="E1968" s="121"/>
    </row>
    <row r="1969" spans="1:5" x14ac:dyDescent="0.3">
      <c r="A1969" s="121"/>
      <c r="B1969" s="121"/>
      <c r="C1969" s="121"/>
      <c r="D1969" s="131"/>
      <c r="E1969" s="121"/>
    </row>
    <row r="1970" spans="1:5" x14ac:dyDescent="0.3">
      <c r="A1970" s="121"/>
      <c r="B1970" s="121"/>
      <c r="C1970" s="121"/>
      <c r="D1970" s="131"/>
      <c r="E1970" s="121"/>
    </row>
    <row r="1971" spans="1:5" x14ac:dyDescent="0.3">
      <c r="A1971" s="121"/>
      <c r="B1971" s="121"/>
      <c r="C1971" s="121"/>
      <c r="D1971" s="131"/>
      <c r="E1971" s="121"/>
    </row>
    <row r="1972" spans="1:5" x14ac:dyDescent="0.3">
      <c r="A1972" s="121"/>
      <c r="B1972" s="121"/>
      <c r="C1972" s="121"/>
      <c r="D1972" s="131"/>
      <c r="E1972" s="121"/>
    </row>
    <row r="1973" spans="1:5" x14ac:dyDescent="0.3">
      <c r="A1973" s="121"/>
      <c r="B1973" s="121"/>
      <c r="C1973" s="121"/>
      <c r="D1973" s="131"/>
      <c r="E1973" s="121"/>
    </row>
    <row r="1974" spans="1:5" x14ac:dyDescent="0.3">
      <c r="A1974" s="121"/>
      <c r="B1974" s="121"/>
      <c r="C1974" s="121"/>
      <c r="D1974" s="131"/>
      <c r="E1974" s="121"/>
    </row>
    <row r="1975" spans="1:5" x14ac:dyDescent="0.3">
      <c r="A1975" s="121"/>
      <c r="B1975" s="121"/>
      <c r="C1975" s="121"/>
      <c r="D1975" s="131"/>
      <c r="E1975" s="121"/>
    </row>
    <row r="1976" spans="1:5" x14ac:dyDescent="0.3">
      <c r="A1976" s="121"/>
      <c r="B1976" s="121"/>
      <c r="C1976" s="121"/>
      <c r="D1976" s="131"/>
      <c r="E1976" s="121"/>
    </row>
    <row r="1977" spans="1:5" x14ac:dyDescent="0.3">
      <c r="A1977" s="121"/>
      <c r="B1977" s="121"/>
      <c r="C1977" s="121"/>
      <c r="D1977" s="131"/>
      <c r="E1977" s="121"/>
    </row>
    <row r="1978" spans="1:5" x14ac:dyDescent="0.3">
      <c r="A1978" s="121"/>
      <c r="B1978" s="121"/>
      <c r="C1978" s="121"/>
      <c r="D1978" s="131"/>
      <c r="E1978" s="121"/>
    </row>
    <row r="1979" spans="1:5" x14ac:dyDescent="0.3">
      <c r="A1979" s="121"/>
      <c r="B1979" s="121"/>
      <c r="C1979" s="121"/>
      <c r="D1979" s="131"/>
      <c r="E1979" s="121"/>
    </row>
    <row r="1980" spans="1:5" x14ac:dyDescent="0.3">
      <c r="A1980" s="121"/>
      <c r="B1980" s="121"/>
      <c r="C1980" s="121"/>
      <c r="D1980" s="131"/>
      <c r="E1980" s="121"/>
    </row>
    <row r="1981" spans="1:5" x14ac:dyDescent="0.3">
      <c r="A1981" s="121"/>
      <c r="B1981" s="121"/>
      <c r="C1981" s="121"/>
      <c r="D1981" s="131"/>
      <c r="E1981" s="121"/>
    </row>
    <row r="1982" spans="1:5" x14ac:dyDescent="0.3">
      <c r="A1982" s="121"/>
      <c r="B1982" s="121"/>
      <c r="C1982" s="121"/>
      <c r="D1982" s="131"/>
      <c r="E1982" s="121"/>
    </row>
    <row r="1983" spans="1:5" x14ac:dyDescent="0.3">
      <c r="A1983" s="121"/>
      <c r="B1983" s="121"/>
      <c r="C1983" s="121"/>
      <c r="D1983" s="131"/>
      <c r="E1983" s="121"/>
    </row>
    <row r="1984" spans="1:5" x14ac:dyDescent="0.3">
      <c r="A1984" s="121"/>
      <c r="B1984" s="121"/>
      <c r="C1984" s="121"/>
      <c r="D1984" s="131"/>
      <c r="E1984" s="121"/>
    </row>
    <row r="1985" spans="1:5" x14ac:dyDescent="0.3">
      <c r="A1985" s="121"/>
      <c r="B1985" s="121"/>
      <c r="C1985" s="121"/>
      <c r="D1985" s="131"/>
      <c r="E1985" s="121"/>
    </row>
    <row r="1986" spans="1:5" x14ac:dyDescent="0.3">
      <c r="A1986" s="121"/>
      <c r="B1986" s="121"/>
      <c r="C1986" s="121"/>
      <c r="D1986" s="131"/>
      <c r="E1986" s="121"/>
    </row>
    <row r="1987" spans="1:5" x14ac:dyDescent="0.3">
      <c r="A1987" s="121"/>
      <c r="B1987" s="121"/>
      <c r="C1987" s="121"/>
      <c r="D1987" s="131"/>
      <c r="E1987" s="121"/>
    </row>
    <row r="1988" spans="1:5" x14ac:dyDescent="0.3">
      <c r="A1988" s="121"/>
      <c r="B1988" s="121"/>
      <c r="C1988" s="121"/>
      <c r="D1988" s="131"/>
      <c r="E1988" s="121"/>
    </row>
    <row r="1989" spans="1:5" x14ac:dyDescent="0.3">
      <c r="A1989" s="121"/>
      <c r="B1989" s="121"/>
      <c r="C1989" s="121"/>
      <c r="D1989" s="131"/>
      <c r="E1989" s="121"/>
    </row>
    <row r="1990" spans="1:5" x14ac:dyDescent="0.3">
      <c r="A1990" s="121"/>
      <c r="B1990" s="121"/>
      <c r="C1990" s="121"/>
      <c r="D1990" s="131"/>
      <c r="E1990" s="121"/>
    </row>
    <row r="1991" spans="1:5" x14ac:dyDescent="0.3">
      <c r="A1991" s="121"/>
      <c r="B1991" s="121"/>
      <c r="C1991" s="121"/>
      <c r="D1991" s="131"/>
      <c r="E1991" s="121"/>
    </row>
    <row r="1992" spans="1:5" x14ac:dyDescent="0.3">
      <c r="A1992" s="121"/>
      <c r="B1992" s="121"/>
      <c r="C1992" s="121"/>
      <c r="D1992" s="131"/>
      <c r="E1992" s="121"/>
    </row>
    <row r="1993" spans="1:5" x14ac:dyDescent="0.3">
      <c r="A1993" s="121"/>
      <c r="B1993" s="121"/>
      <c r="C1993" s="121"/>
      <c r="D1993" s="131"/>
      <c r="E1993" s="121"/>
    </row>
    <row r="1994" spans="1:5" x14ac:dyDescent="0.3">
      <c r="A1994" s="121"/>
      <c r="B1994" s="121"/>
      <c r="C1994" s="121"/>
      <c r="D1994" s="131"/>
      <c r="E1994" s="121"/>
    </row>
    <row r="1995" spans="1:5" x14ac:dyDescent="0.3">
      <c r="A1995" s="121"/>
      <c r="B1995" s="121"/>
      <c r="C1995" s="121"/>
      <c r="D1995" s="131"/>
      <c r="E1995" s="121"/>
    </row>
    <row r="1996" spans="1:5" x14ac:dyDescent="0.3">
      <c r="A1996" s="121"/>
      <c r="B1996" s="121"/>
      <c r="C1996" s="121"/>
      <c r="D1996" s="131"/>
      <c r="E1996" s="121"/>
    </row>
    <row r="1997" spans="1:5" x14ac:dyDescent="0.3">
      <c r="A1997" s="121"/>
      <c r="B1997" s="121"/>
      <c r="C1997" s="121"/>
      <c r="D1997" s="131"/>
      <c r="E1997" s="121"/>
    </row>
    <row r="1998" spans="1:5" x14ac:dyDescent="0.3">
      <c r="A1998" s="121"/>
      <c r="B1998" s="121"/>
      <c r="C1998" s="121"/>
      <c r="D1998" s="131"/>
      <c r="E1998" s="121"/>
    </row>
    <row r="1999" spans="1:5" x14ac:dyDescent="0.3">
      <c r="A1999" s="121"/>
      <c r="B1999" s="121"/>
      <c r="C1999" s="121"/>
      <c r="D1999" s="131"/>
      <c r="E1999" s="121"/>
    </row>
    <row r="2000" spans="1:5" x14ac:dyDescent="0.3">
      <c r="A2000" s="121"/>
      <c r="B2000" s="121"/>
      <c r="C2000" s="121"/>
      <c r="D2000" s="131"/>
      <c r="E2000" s="121"/>
    </row>
    <row r="2001" spans="1:5" x14ac:dyDescent="0.3">
      <c r="A2001" s="121"/>
      <c r="B2001" s="121"/>
      <c r="C2001" s="121"/>
      <c r="D2001" s="131"/>
      <c r="E2001" s="121"/>
    </row>
    <row r="2002" spans="1:5" x14ac:dyDescent="0.3">
      <c r="A2002" s="121"/>
      <c r="B2002" s="121"/>
      <c r="C2002" s="121"/>
      <c r="D2002" s="131"/>
      <c r="E2002" s="121"/>
    </row>
    <row r="2003" spans="1:5" x14ac:dyDescent="0.3">
      <c r="A2003" s="121"/>
      <c r="B2003" s="121"/>
      <c r="C2003" s="121"/>
      <c r="D2003" s="131"/>
      <c r="E2003" s="121"/>
    </row>
    <row r="2004" spans="1:5" x14ac:dyDescent="0.3">
      <c r="A2004" s="121"/>
      <c r="B2004" s="121"/>
      <c r="C2004" s="121"/>
      <c r="D2004" s="131"/>
      <c r="E2004" s="121"/>
    </row>
    <row r="2005" spans="1:5" x14ac:dyDescent="0.3">
      <c r="A2005" s="121"/>
      <c r="B2005" s="121"/>
      <c r="C2005" s="121"/>
      <c r="D2005" s="131"/>
      <c r="E2005" s="121"/>
    </row>
    <row r="2006" spans="1:5" x14ac:dyDescent="0.3">
      <c r="A2006" s="121"/>
      <c r="B2006" s="121"/>
      <c r="C2006" s="121"/>
      <c r="D2006" s="131"/>
      <c r="E2006" s="121"/>
    </row>
    <row r="2007" spans="1:5" x14ac:dyDescent="0.3">
      <c r="A2007" s="121"/>
      <c r="B2007" s="121"/>
      <c r="C2007" s="121"/>
      <c r="D2007" s="131"/>
      <c r="E2007" s="121"/>
    </row>
    <row r="2008" spans="1:5" x14ac:dyDescent="0.3">
      <c r="A2008" s="121"/>
      <c r="B2008" s="121"/>
      <c r="C2008" s="121"/>
      <c r="D2008" s="131"/>
      <c r="E2008" s="121"/>
    </row>
    <row r="2009" spans="1:5" x14ac:dyDescent="0.3">
      <c r="A2009" s="121"/>
      <c r="B2009" s="121"/>
      <c r="C2009" s="121"/>
      <c r="D2009" s="131"/>
      <c r="E2009" s="121"/>
    </row>
    <row r="2010" spans="1:5" x14ac:dyDescent="0.3">
      <c r="A2010" s="121"/>
      <c r="B2010" s="121"/>
      <c r="C2010" s="121"/>
      <c r="D2010" s="131"/>
      <c r="E2010" s="121"/>
    </row>
    <row r="2011" spans="1:5" x14ac:dyDescent="0.3">
      <c r="A2011" s="121"/>
      <c r="B2011" s="121"/>
      <c r="C2011" s="121"/>
      <c r="D2011" s="131"/>
      <c r="E2011" s="121"/>
    </row>
    <row r="2012" spans="1:5" x14ac:dyDescent="0.3">
      <c r="A2012" s="121"/>
      <c r="B2012" s="121"/>
      <c r="C2012" s="121"/>
      <c r="D2012" s="131"/>
      <c r="E2012" s="121"/>
    </row>
    <row r="2013" spans="1:5" x14ac:dyDescent="0.3">
      <c r="A2013" s="121"/>
      <c r="B2013" s="121"/>
      <c r="C2013" s="121"/>
      <c r="D2013" s="131"/>
      <c r="E2013" s="121"/>
    </row>
    <row r="2014" spans="1:5" x14ac:dyDescent="0.3">
      <c r="A2014" s="121"/>
      <c r="B2014" s="121"/>
      <c r="C2014" s="121"/>
      <c r="D2014" s="131"/>
      <c r="E2014" s="121"/>
    </row>
    <row r="2015" spans="1:5" x14ac:dyDescent="0.3">
      <c r="A2015" s="121"/>
      <c r="B2015" s="121"/>
      <c r="C2015" s="121"/>
      <c r="D2015" s="131"/>
      <c r="E2015" s="121"/>
    </row>
    <row r="2016" spans="1:5" x14ac:dyDescent="0.3">
      <c r="A2016" s="121"/>
      <c r="B2016" s="121"/>
      <c r="C2016" s="121"/>
      <c r="D2016" s="131"/>
      <c r="E2016" s="121"/>
    </row>
    <row r="2017" spans="1:5" x14ac:dyDescent="0.3">
      <c r="A2017" s="121"/>
      <c r="B2017" s="121"/>
      <c r="C2017" s="121"/>
      <c r="D2017" s="131"/>
      <c r="E2017" s="121"/>
    </row>
    <row r="2018" spans="1:5" x14ac:dyDescent="0.3">
      <c r="A2018" s="121"/>
      <c r="B2018" s="121"/>
      <c r="C2018" s="121"/>
      <c r="D2018" s="131"/>
      <c r="E2018" s="121"/>
    </row>
    <row r="2019" spans="1:5" x14ac:dyDescent="0.3">
      <c r="A2019" s="121"/>
      <c r="B2019" s="121"/>
      <c r="C2019" s="121"/>
      <c r="D2019" s="131"/>
      <c r="E2019" s="121"/>
    </row>
    <row r="2020" spans="1:5" x14ac:dyDescent="0.3">
      <c r="A2020" s="121"/>
      <c r="B2020" s="121"/>
      <c r="C2020" s="121"/>
      <c r="D2020" s="131"/>
      <c r="E2020" s="121"/>
    </row>
    <row r="2021" spans="1:5" x14ac:dyDescent="0.3">
      <c r="A2021" s="121"/>
      <c r="B2021" s="121"/>
      <c r="C2021" s="121"/>
      <c r="D2021" s="131"/>
      <c r="E2021" s="121"/>
    </row>
    <row r="2022" spans="1:5" x14ac:dyDescent="0.3">
      <c r="A2022" s="121"/>
      <c r="B2022" s="121"/>
      <c r="C2022" s="121"/>
      <c r="D2022" s="131"/>
      <c r="E2022" s="121"/>
    </row>
    <row r="2023" spans="1:5" x14ac:dyDescent="0.3">
      <c r="A2023" s="121"/>
      <c r="B2023" s="121"/>
      <c r="C2023" s="121"/>
      <c r="D2023" s="131"/>
      <c r="E2023" s="121"/>
    </row>
    <row r="2024" spans="1:5" x14ac:dyDescent="0.3">
      <c r="A2024" s="121"/>
      <c r="B2024" s="121"/>
      <c r="C2024" s="121"/>
      <c r="D2024" s="131"/>
      <c r="E2024" s="121"/>
    </row>
    <row r="2025" spans="1:5" x14ac:dyDescent="0.3">
      <c r="A2025" s="121"/>
      <c r="B2025" s="121"/>
      <c r="C2025" s="121"/>
      <c r="D2025" s="131"/>
      <c r="E2025" s="121"/>
    </row>
    <row r="2026" spans="1:5" x14ac:dyDescent="0.3">
      <c r="A2026" s="121"/>
      <c r="B2026" s="121"/>
      <c r="C2026" s="121"/>
      <c r="D2026" s="131"/>
      <c r="E2026" s="121"/>
    </row>
    <row r="2027" spans="1:5" x14ac:dyDescent="0.3">
      <c r="A2027" s="121"/>
      <c r="B2027" s="121"/>
      <c r="C2027" s="121"/>
      <c r="D2027" s="131"/>
      <c r="E2027" s="121"/>
    </row>
    <row r="2028" spans="1:5" x14ac:dyDescent="0.3">
      <c r="A2028" s="121"/>
      <c r="B2028" s="121"/>
      <c r="C2028" s="121"/>
      <c r="D2028" s="131"/>
      <c r="E2028" s="121"/>
    </row>
    <row r="2029" spans="1:5" x14ac:dyDescent="0.3">
      <c r="A2029" s="121"/>
      <c r="B2029" s="121"/>
      <c r="C2029" s="121"/>
      <c r="D2029" s="131"/>
      <c r="E2029" s="121"/>
    </row>
    <row r="2030" spans="1:5" x14ac:dyDescent="0.3">
      <c r="A2030" s="121"/>
      <c r="B2030" s="121"/>
      <c r="C2030" s="121"/>
      <c r="D2030" s="131"/>
      <c r="E2030" s="121"/>
    </row>
    <row r="2031" spans="1:5" x14ac:dyDescent="0.3">
      <c r="A2031" s="121"/>
      <c r="B2031" s="121"/>
      <c r="C2031" s="121"/>
      <c r="D2031" s="131"/>
      <c r="E2031" s="121"/>
    </row>
    <row r="2032" spans="1:5" x14ac:dyDescent="0.3">
      <c r="A2032" s="121"/>
      <c r="B2032" s="121"/>
      <c r="C2032" s="121"/>
      <c r="D2032" s="131"/>
      <c r="E2032" s="121"/>
    </row>
    <row r="2033" spans="1:5" x14ac:dyDescent="0.3">
      <c r="A2033" s="121"/>
      <c r="B2033" s="121"/>
      <c r="C2033" s="121"/>
      <c r="D2033" s="131"/>
      <c r="E2033" s="121"/>
    </row>
    <row r="2034" spans="1:5" x14ac:dyDescent="0.3">
      <c r="A2034" s="121"/>
      <c r="B2034" s="121"/>
      <c r="C2034" s="121"/>
      <c r="D2034" s="131"/>
      <c r="E2034" s="121"/>
    </row>
    <row r="2035" spans="1:5" x14ac:dyDescent="0.3">
      <c r="A2035" s="121"/>
      <c r="B2035" s="121"/>
      <c r="C2035" s="121"/>
      <c r="D2035" s="131"/>
      <c r="E2035" s="121"/>
    </row>
    <row r="2036" spans="1:5" x14ac:dyDescent="0.3">
      <c r="A2036" s="121"/>
      <c r="B2036" s="121"/>
      <c r="C2036" s="121"/>
      <c r="D2036" s="131"/>
      <c r="E2036" s="121"/>
    </row>
    <row r="2037" spans="1:5" x14ac:dyDescent="0.3">
      <c r="A2037" s="121"/>
      <c r="B2037" s="121"/>
      <c r="C2037" s="121"/>
      <c r="D2037" s="131"/>
      <c r="E2037" s="121"/>
    </row>
    <row r="2038" spans="1:5" x14ac:dyDescent="0.3">
      <c r="A2038" s="121"/>
      <c r="B2038" s="121"/>
      <c r="C2038" s="121"/>
      <c r="D2038" s="131"/>
      <c r="E2038" s="121"/>
    </row>
    <row r="2039" spans="1:5" x14ac:dyDescent="0.3">
      <c r="A2039" s="121"/>
      <c r="B2039" s="121"/>
      <c r="C2039" s="121"/>
      <c r="D2039" s="131"/>
      <c r="E2039" s="121"/>
    </row>
    <row r="2040" spans="1:5" x14ac:dyDescent="0.3">
      <c r="A2040" s="121"/>
      <c r="B2040" s="121"/>
      <c r="C2040" s="121"/>
      <c r="D2040" s="131"/>
      <c r="E2040" s="121"/>
    </row>
    <row r="2041" spans="1:5" x14ac:dyDescent="0.3">
      <c r="A2041" s="121"/>
      <c r="B2041" s="121"/>
      <c r="C2041" s="121"/>
      <c r="D2041" s="131"/>
      <c r="E2041" s="121"/>
    </row>
    <row r="2042" spans="1:5" x14ac:dyDescent="0.3">
      <c r="A2042" s="121"/>
      <c r="B2042" s="121"/>
      <c r="C2042" s="121"/>
      <c r="D2042" s="131"/>
      <c r="E2042" s="121"/>
    </row>
    <row r="2043" spans="1:5" x14ac:dyDescent="0.3">
      <c r="A2043" s="121"/>
      <c r="B2043" s="121"/>
      <c r="C2043" s="121"/>
      <c r="D2043" s="131"/>
      <c r="E2043" s="121"/>
    </row>
    <row r="2044" spans="1:5" x14ac:dyDescent="0.3">
      <c r="A2044" s="121"/>
      <c r="B2044" s="121"/>
      <c r="C2044" s="121"/>
      <c r="D2044" s="131"/>
      <c r="E2044" s="121"/>
    </row>
    <row r="2045" spans="1:5" x14ac:dyDescent="0.3">
      <c r="A2045" s="121"/>
      <c r="B2045" s="121"/>
      <c r="C2045" s="121"/>
      <c r="D2045" s="131"/>
      <c r="E2045" s="121"/>
    </row>
    <row r="2046" spans="1:5" x14ac:dyDescent="0.3">
      <c r="A2046" s="121"/>
      <c r="B2046" s="121"/>
      <c r="C2046" s="121"/>
      <c r="D2046" s="131"/>
      <c r="E2046" s="121"/>
    </row>
    <row r="2047" spans="1:5" x14ac:dyDescent="0.3">
      <c r="A2047" s="121"/>
      <c r="B2047" s="121"/>
      <c r="C2047" s="121"/>
      <c r="D2047" s="131"/>
      <c r="E2047" s="121"/>
    </row>
    <row r="2048" spans="1:5" x14ac:dyDescent="0.3">
      <c r="A2048" s="121"/>
      <c r="B2048" s="121"/>
      <c r="C2048" s="121"/>
      <c r="D2048" s="131"/>
      <c r="E2048" s="121"/>
    </row>
    <row r="2049" spans="1:5" x14ac:dyDescent="0.3">
      <c r="A2049" s="121"/>
      <c r="B2049" s="121"/>
      <c r="C2049" s="121"/>
      <c r="D2049" s="131"/>
      <c r="E2049" s="121"/>
    </row>
    <row r="2050" spans="1:5" x14ac:dyDescent="0.3">
      <c r="A2050" s="121"/>
      <c r="B2050" s="121"/>
      <c r="C2050" s="121"/>
      <c r="D2050" s="131"/>
      <c r="E2050" s="121"/>
    </row>
    <row r="2051" spans="1:5" x14ac:dyDescent="0.3">
      <c r="A2051" s="121"/>
      <c r="B2051" s="121"/>
      <c r="C2051" s="121"/>
      <c r="D2051" s="131"/>
      <c r="E2051" s="121"/>
    </row>
    <row r="2052" spans="1:5" x14ac:dyDescent="0.3">
      <c r="A2052" s="121"/>
      <c r="B2052" s="121"/>
      <c r="C2052" s="121"/>
      <c r="D2052" s="131"/>
      <c r="E2052" s="121"/>
    </row>
    <row r="2053" spans="1:5" x14ac:dyDescent="0.3">
      <c r="A2053" s="121"/>
      <c r="B2053" s="121"/>
      <c r="C2053" s="121"/>
      <c r="D2053" s="131"/>
      <c r="E2053" s="121"/>
    </row>
    <row r="2054" spans="1:5" x14ac:dyDescent="0.3">
      <c r="A2054" s="121"/>
      <c r="B2054" s="121"/>
      <c r="C2054" s="121"/>
      <c r="D2054" s="131"/>
      <c r="E2054" s="121"/>
    </row>
    <row r="2055" spans="1:5" x14ac:dyDescent="0.3">
      <c r="A2055" s="121"/>
      <c r="B2055" s="121"/>
      <c r="C2055" s="121"/>
      <c r="D2055" s="131"/>
      <c r="E2055" s="121"/>
    </row>
    <row r="2056" spans="1:5" x14ac:dyDescent="0.3">
      <c r="A2056" s="121"/>
      <c r="B2056" s="121"/>
      <c r="C2056" s="121"/>
      <c r="D2056" s="131"/>
      <c r="E2056" s="121"/>
    </row>
    <row r="2057" spans="1:5" x14ac:dyDescent="0.3">
      <c r="A2057" s="121"/>
      <c r="B2057" s="121"/>
      <c r="C2057" s="121"/>
      <c r="D2057" s="131"/>
      <c r="E2057" s="121"/>
    </row>
    <row r="2058" spans="1:5" x14ac:dyDescent="0.3">
      <c r="A2058" s="121"/>
      <c r="B2058" s="121"/>
      <c r="C2058" s="121"/>
      <c r="D2058" s="131"/>
      <c r="E2058" s="121"/>
    </row>
    <row r="2059" spans="1:5" x14ac:dyDescent="0.3">
      <c r="A2059" s="121"/>
      <c r="B2059" s="121"/>
      <c r="C2059" s="121"/>
      <c r="D2059" s="131"/>
      <c r="E2059" s="121"/>
    </row>
    <row r="2060" spans="1:5" x14ac:dyDescent="0.3">
      <c r="A2060" s="121"/>
      <c r="B2060" s="121"/>
      <c r="C2060" s="121"/>
      <c r="D2060" s="131"/>
      <c r="E2060" s="121"/>
    </row>
    <row r="2061" spans="1:5" x14ac:dyDescent="0.3">
      <c r="A2061" s="121"/>
      <c r="B2061" s="121"/>
      <c r="C2061" s="121"/>
      <c r="D2061" s="131"/>
      <c r="E2061" s="121"/>
    </row>
    <row r="2062" spans="1:5" x14ac:dyDescent="0.3">
      <c r="A2062" s="121"/>
      <c r="B2062" s="121"/>
      <c r="C2062" s="121"/>
      <c r="D2062" s="131"/>
      <c r="E2062" s="121"/>
    </row>
    <row r="2063" spans="1:5" x14ac:dyDescent="0.3">
      <c r="A2063" s="121"/>
      <c r="B2063" s="121"/>
      <c r="C2063" s="121"/>
      <c r="D2063" s="131"/>
      <c r="E2063" s="121"/>
    </row>
    <row r="2064" spans="1:5" x14ac:dyDescent="0.3">
      <c r="A2064" s="121"/>
      <c r="B2064" s="121"/>
      <c r="C2064" s="121"/>
      <c r="D2064" s="131"/>
      <c r="E2064" s="121"/>
    </row>
    <row r="2065" spans="1:5" x14ac:dyDescent="0.3">
      <c r="A2065" s="121"/>
      <c r="B2065" s="121"/>
      <c r="C2065" s="121"/>
      <c r="D2065" s="131"/>
      <c r="E2065" s="121"/>
    </row>
    <row r="2066" spans="1:5" x14ac:dyDescent="0.3">
      <c r="A2066" s="121"/>
      <c r="B2066" s="121"/>
      <c r="C2066" s="121"/>
      <c r="D2066" s="131"/>
      <c r="E2066" s="121"/>
    </row>
    <row r="2067" spans="1:5" x14ac:dyDescent="0.3">
      <c r="A2067" s="121"/>
      <c r="B2067" s="121"/>
      <c r="C2067" s="121"/>
      <c r="D2067" s="131"/>
      <c r="E2067" s="121"/>
    </row>
    <row r="2068" spans="1:5" x14ac:dyDescent="0.3">
      <c r="A2068" s="121"/>
      <c r="B2068" s="121"/>
      <c r="C2068" s="121"/>
      <c r="D2068" s="131"/>
      <c r="E2068" s="121"/>
    </row>
    <row r="2069" spans="1:5" x14ac:dyDescent="0.3">
      <c r="A2069" s="121"/>
      <c r="B2069" s="121"/>
      <c r="C2069" s="121"/>
      <c r="D2069" s="131"/>
      <c r="E2069" s="121"/>
    </row>
    <row r="2070" spans="1:5" x14ac:dyDescent="0.3">
      <c r="A2070" s="121"/>
      <c r="B2070" s="121"/>
      <c r="C2070" s="121"/>
      <c r="D2070" s="131"/>
      <c r="E2070" s="121"/>
    </row>
    <row r="2071" spans="1:5" x14ac:dyDescent="0.3">
      <c r="A2071" s="121"/>
      <c r="B2071" s="121"/>
      <c r="C2071" s="121"/>
      <c r="D2071" s="131"/>
      <c r="E2071" s="121"/>
    </row>
    <row r="2072" spans="1:5" x14ac:dyDescent="0.3">
      <c r="A2072" s="121"/>
      <c r="B2072" s="121"/>
      <c r="C2072" s="121"/>
      <c r="D2072" s="131"/>
      <c r="E2072" s="121"/>
    </row>
    <row r="2073" spans="1:5" x14ac:dyDescent="0.3">
      <c r="A2073" s="121"/>
      <c r="B2073" s="121"/>
      <c r="C2073" s="121"/>
      <c r="D2073" s="131"/>
      <c r="E2073" s="121"/>
    </row>
    <row r="2074" spans="1:5" x14ac:dyDescent="0.3">
      <c r="A2074" s="121"/>
      <c r="B2074" s="121"/>
      <c r="C2074" s="121"/>
      <c r="D2074" s="131"/>
      <c r="E2074" s="121"/>
    </row>
    <row r="2075" spans="1:5" x14ac:dyDescent="0.3">
      <c r="A2075" s="121"/>
      <c r="B2075" s="121"/>
      <c r="C2075" s="121"/>
      <c r="D2075" s="131"/>
      <c r="E2075" s="121"/>
    </row>
    <row r="2076" spans="1:5" x14ac:dyDescent="0.3">
      <c r="A2076" s="121"/>
      <c r="B2076" s="121"/>
      <c r="C2076" s="121"/>
      <c r="D2076" s="131"/>
      <c r="E2076" s="121"/>
    </row>
    <row r="2077" spans="1:5" x14ac:dyDescent="0.3">
      <c r="A2077" s="121"/>
      <c r="B2077" s="121"/>
      <c r="C2077" s="121"/>
      <c r="D2077" s="131"/>
      <c r="E2077" s="121"/>
    </row>
    <row r="2078" spans="1:5" x14ac:dyDescent="0.3">
      <c r="A2078" s="121"/>
      <c r="B2078" s="121"/>
      <c r="C2078" s="121"/>
      <c r="D2078" s="131"/>
      <c r="E2078" s="121"/>
    </row>
    <row r="2079" spans="1:5" x14ac:dyDescent="0.3">
      <c r="A2079" s="121"/>
      <c r="B2079" s="121"/>
      <c r="C2079" s="121"/>
      <c r="D2079" s="131"/>
      <c r="E2079" s="121"/>
    </row>
    <row r="2080" spans="1:5" x14ac:dyDescent="0.3">
      <c r="A2080" s="121"/>
      <c r="B2080" s="121"/>
      <c r="C2080" s="121"/>
      <c r="D2080" s="131"/>
      <c r="E2080" s="121"/>
    </row>
    <row r="2081" spans="1:5" x14ac:dyDescent="0.3">
      <c r="A2081" s="121"/>
      <c r="B2081" s="121"/>
      <c r="C2081" s="121"/>
      <c r="D2081" s="131"/>
      <c r="E2081" s="121"/>
    </row>
    <row r="2082" spans="1:5" x14ac:dyDescent="0.3">
      <c r="A2082" s="121"/>
      <c r="B2082" s="121"/>
      <c r="C2082" s="121"/>
      <c r="D2082" s="131"/>
      <c r="E2082" s="121"/>
    </row>
    <row r="2083" spans="1:5" x14ac:dyDescent="0.3">
      <c r="A2083" s="121"/>
      <c r="B2083" s="121"/>
      <c r="C2083" s="121"/>
      <c r="D2083" s="131"/>
      <c r="E2083" s="121"/>
    </row>
    <row r="2084" spans="1:5" x14ac:dyDescent="0.3">
      <c r="A2084" s="121"/>
      <c r="B2084" s="121"/>
      <c r="C2084" s="121"/>
      <c r="D2084" s="131"/>
      <c r="E2084" s="121"/>
    </row>
    <row r="2085" spans="1:5" x14ac:dyDescent="0.3">
      <c r="A2085" s="121"/>
      <c r="B2085" s="121"/>
      <c r="C2085" s="121"/>
      <c r="D2085" s="131"/>
      <c r="E2085" s="121"/>
    </row>
    <row r="2086" spans="1:5" x14ac:dyDescent="0.3">
      <c r="A2086" s="121"/>
      <c r="B2086" s="121"/>
      <c r="C2086" s="121"/>
      <c r="D2086" s="131"/>
      <c r="E2086" s="121"/>
    </row>
    <row r="2087" spans="1:5" x14ac:dyDescent="0.3">
      <c r="A2087" s="121"/>
      <c r="B2087" s="121"/>
      <c r="C2087" s="121"/>
      <c r="D2087" s="131"/>
      <c r="E2087" s="121"/>
    </row>
    <row r="2088" spans="1:5" x14ac:dyDescent="0.3">
      <c r="A2088" s="121"/>
      <c r="B2088" s="121"/>
      <c r="C2088" s="121"/>
      <c r="D2088" s="131"/>
      <c r="E2088" s="121"/>
    </row>
    <row r="2089" spans="1:5" x14ac:dyDescent="0.3">
      <c r="A2089" s="121"/>
      <c r="B2089" s="121"/>
      <c r="C2089" s="121"/>
      <c r="D2089" s="131"/>
      <c r="E2089" s="121"/>
    </row>
    <row r="2090" spans="1:5" x14ac:dyDescent="0.3">
      <c r="A2090" s="121"/>
      <c r="B2090" s="121"/>
      <c r="C2090" s="121"/>
      <c r="D2090" s="131"/>
      <c r="E2090" s="121"/>
    </row>
    <row r="2091" spans="1:5" x14ac:dyDescent="0.3">
      <c r="A2091" s="121"/>
      <c r="B2091" s="121"/>
      <c r="C2091" s="121"/>
      <c r="D2091" s="131"/>
      <c r="E2091" s="121"/>
    </row>
    <row r="2092" spans="1:5" x14ac:dyDescent="0.3">
      <c r="A2092" s="121"/>
      <c r="B2092" s="121"/>
      <c r="C2092" s="121"/>
      <c r="D2092" s="131"/>
      <c r="E2092" s="121"/>
    </row>
    <row r="2093" spans="1:5" x14ac:dyDescent="0.3">
      <c r="A2093" s="121"/>
      <c r="B2093" s="121"/>
      <c r="C2093" s="121"/>
      <c r="D2093" s="131"/>
      <c r="E2093" s="121"/>
    </row>
    <row r="2094" spans="1:5" x14ac:dyDescent="0.3">
      <c r="A2094" s="121"/>
      <c r="B2094" s="121"/>
      <c r="C2094" s="121"/>
      <c r="D2094" s="131"/>
      <c r="E2094" s="121"/>
    </row>
    <row r="2095" spans="1:5" x14ac:dyDescent="0.3">
      <c r="A2095" s="121"/>
      <c r="B2095" s="121"/>
      <c r="C2095" s="121"/>
      <c r="D2095" s="131"/>
      <c r="E2095" s="121"/>
    </row>
    <row r="2096" spans="1:5" x14ac:dyDescent="0.3">
      <c r="A2096" s="121"/>
      <c r="B2096" s="121"/>
      <c r="C2096" s="121"/>
      <c r="D2096" s="131"/>
      <c r="E2096" s="121"/>
    </row>
    <row r="2097" spans="1:5" x14ac:dyDescent="0.3">
      <c r="A2097" s="121"/>
      <c r="B2097" s="121"/>
      <c r="C2097" s="121"/>
      <c r="D2097" s="131"/>
      <c r="E2097" s="121"/>
    </row>
    <row r="2098" spans="1:5" x14ac:dyDescent="0.3">
      <c r="A2098" s="121"/>
      <c r="B2098" s="121"/>
      <c r="C2098" s="121"/>
      <c r="D2098" s="131"/>
      <c r="E2098" s="121"/>
    </row>
    <row r="2099" spans="1:5" x14ac:dyDescent="0.3">
      <c r="A2099" s="121"/>
      <c r="B2099" s="121"/>
      <c r="C2099" s="121"/>
      <c r="D2099" s="131"/>
      <c r="E2099" s="121"/>
    </row>
    <row r="2100" spans="1:5" x14ac:dyDescent="0.3">
      <c r="A2100" s="121"/>
      <c r="B2100" s="121"/>
      <c r="C2100" s="121"/>
      <c r="D2100" s="131"/>
      <c r="E2100" s="121"/>
    </row>
    <row r="2101" spans="1:5" x14ac:dyDescent="0.3">
      <c r="A2101" s="121"/>
      <c r="B2101" s="121"/>
      <c r="C2101" s="121"/>
      <c r="D2101" s="131"/>
      <c r="E2101" s="121"/>
    </row>
    <row r="2102" spans="1:5" x14ac:dyDescent="0.3">
      <c r="A2102" s="121"/>
      <c r="B2102" s="121"/>
      <c r="C2102" s="121"/>
      <c r="D2102" s="131"/>
      <c r="E2102" s="121"/>
    </row>
    <row r="2103" spans="1:5" x14ac:dyDescent="0.3">
      <c r="A2103" s="121"/>
      <c r="B2103" s="121"/>
      <c r="C2103" s="121"/>
      <c r="D2103" s="131"/>
      <c r="E2103" s="121"/>
    </row>
    <row r="2104" spans="1:5" x14ac:dyDescent="0.3">
      <c r="A2104" s="121"/>
      <c r="B2104" s="121"/>
      <c r="C2104" s="121"/>
      <c r="D2104" s="131"/>
      <c r="E2104" s="121"/>
    </row>
    <row r="2105" spans="1:5" x14ac:dyDescent="0.3">
      <c r="A2105" s="121"/>
      <c r="B2105" s="121"/>
      <c r="C2105" s="121"/>
      <c r="D2105" s="131"/>
      <c r="E2105" s="121"/>
    </row>
    <row r="2106" spans="1:5" x14ac:dyDescent="0.3">
      <c r="A2106" s="121"/>
      <c r="B2106" s="121"/>
      <c r="C2106" s="121"/>
      <c r="D2106" s="131"/>
      <c r="E2106" s="121"/>
    </row>
    <row r="2107" spans="1:5" x14ac:dyDescent="0.3">
      <c r="A2107" s="121"/>
      <c r="B2107" s="121"/>
      <c r="C2107" s="121"/>
      <c r="D2107" s="131"/>
      <c r="E2107" s="121"/>
    </row>
    <row r="2108" spans="1:5" x14ac:dyDescent="0.3">
      <c r="A2108" s="121"/>
      <c r="B2108" s="121"/>
      <c r="C2108" s="121"/>
      <c r="D2108" s="131"/>
      <c r="E2108" s="121"/>
    </row>
    <row r="2109" spans="1:5" x14ac:dyDescent="0.3">
      <c r="A2109" s="121"/>
      <c r="B2109" s="121"/>
      <c r="C2109" s="121"/>
      <c r="D2109" s="131"/>
      <c r="E2109" s="121"/>
    </row>
    <row r="2110" spans="1:5" x14ac:dyDescent="0.3">
      <c r="A2110" s="121"/>
      <c r="B2110" s="121"/>
      <c r="C2110" s="121"/>
      <c r="D2110" s="131"/>
      <c r="E2110" s="121"/>
    </row>
    <row r="2111" spans="1:5" x14ac:dyDescent="0.3">
      <c r="A2111" s="121"/>
      <c r="B2111" s="121"/>
      <c r="C2111" s="121"/>
      <c r="D2111" s="131"/>
      <c r="E2111" s="121"/>
    </row>
    <row r="2112" spans="1:5" x14ac:dyDescent="0.3">
      <c r="A2112" s="121"/>
      <c r="B2112" s="121"/>
      <c r="C2112" s="121"/>
      <c r="D2112" s="131"/>
      <c r="E2112" s="121"/>
    </row>
    <row r="2113" spans="1:5" x14ac:dyDescent="0.3">
      <c r="A2113" s="121"/>
      <c r="B2113" s="121"/>
      <c r="C2113" s="121"/>
      <c r="D2113" s="131"/>
      <c r="E2113" s="121"/>
    </row>
    <row r="2114" spans="1:5" x14ac:dyDescent="0.3">
      <c r="A2114" s="121"/>
      <c r="B2114" s="121"/>
      <c r="C2114" s="121"/>
      <c r="D2114" s="131"/>
      <c r="E2114" s="121"/>
    </row>
    <row r="2115" spans="1:5" x14ac:dyDescent="0.3">
      <c r="A2115" s="121"/>
      <c r="B2115" s="121"/>
      <c r="C2115" s="121"/>
      <c r="D2115" s="131"/>
      <c r="E2115" s="121"/>
    </row>
    <row r="2116" spans="1:5" x14ac:dyDescent="0.3">
      <c r="A2116" s="121"/>
      <c r="B2116" s="121"/>
      <c r="C2116" s="121"/>
      <c r="D2116" s="131"/>
      <c r="E2116" s="121"/>
    </row>
    <row r="2117" spans="1:5" x14ac:dyDescent="0.3">
      <c r="A2117" s="121"/>
      <c r="B2117" s="121"/>
      <c r="C2117" s="121"/>
      <c r="D2117" s="131"/>
      <c r="E2117" s="121"/>
    </row>
    <row r="2118" spans="1:5" x14ac:dyDescent="0.3">
      <c r="A2118" s="121"/>
      <c r="B2118" s="121"/>
      <c r="C2118" s="121"/>
      <c r="D2118" s="131"/>
      <c r="E2118" s="121"/>
    </row>
    <row r="2119" spans="1:5" x14ac:dyDescent="0.3">
      <c r="A2119" s="121"/>
      <c r="B2119" s="121"/>
      <c r="C2119" s="121"/>
      <c r="D2119" s="131"/>
      <c r="E2119" s="121"/>
    </row>
    <row r="2120" spans="1:5" x14ac:dyDescent="0.3">
      <c r="A2120" s="121"/>
      <c r="B2120" s="121"/>
      <c r="C2120" s="121"/>
      <c r="D2120" s="131"/>
      <c r="E2120" s="121"/>
    </row>
    <row r="2121" spans="1:5" x14ac:dyDescent="0.3">
      <c r="A2121" s="121"/>
      <c r="B2121" s="121"/>
      <c r="C2121" s="121"/>
      <c r="D2121" s="131"/>
      <c r="E2121" s="121"/>
    </row>
    <row r="2122" spans="1:5" x14ac:dyDescent="0.3">
      <c r="A2122" s="121"/>
      <c r="B2122" s="121"/>
      <c r="C2122" s="121"/>
      <c r="D2122" s="131"/>
      <c r="E2122" s="121"/>
    </row>
    <row r="2123" spans="1:5" x14ac:dyDescent="0.3">
      <c r="A2123" s="121"/>
      <c r="B2123" s="121"/>
      <c r="C2123" s="121"/>
      <c r="D2123" s="131"/>
      <c r="E2123" s="121"/>
    </row>
    <row r="2124" spans="1:5" x14ac:dyDescent="0.3">
      <c r="A2124" s="121"/>
      <c r="B2124" s="121"/>
      <c r="C2124" s="121"/>
      <c r="D2124" s="131"/>
      <c r="E2124" s="121"/>
    </row>
    <row r="2125" spans="1:5" x14ac:dyDescent="0.3">
      <c r="A2125" s="121"/>
      <c r="B2125" s="121"/>
      <c r="C2125" s="121"/>
      <c r="D2125" s="131"/>
      <c r="E2125" s="121"/>
    </row>
    <row r="2126" spans="1:5" x14ac:dyDescent="0.3">
      <c r="A2126" s="121"/>
      <c r="B2126" s="121"/>
      <c r="C2126" s="121"/>
      <c r="D2126" s="131"/>
      <c r="E2126" s="121"/>
    </row>
    <row r="2127" spans="1:5" x14ac:dyDescent="0.3">
      <c r="A2127" s="121"/>
      <c r="B2127" s="121"/>
      <c r="C2127" s="121"/>
      <c r="D2127" s="131"/>
      <c r="E2127" s="121"/>
    </row>
    <row r="2128" spans="1:5" x14ac:dyDescent="0.3">
      <c r="A2128" s="121"/>
      <c r="B2128" s="121"/>
      <c r="C2128" s="121"/>
      <c r="D2128" s="131"/>
      <c r="E2128" s="121"/>
    </row>
    <row r="2129" spans="1:5" x14ac:dyDescent="0.3">
      <c r="A2129" s="121"/>
      <c r="B2129" s="121"/>
      <c r="C2129" s="121"/>
      <c r="D2129" s="131"/>
      <c r="E2129" s="121"/>
    </row>
    <row r="2130" spans="1:5" x14ac:dyDescent="0.3">
      <c r="A2130" s="121"/>
      <c r="B2130" s="121"/>
      <c r="C2130" s="121"/>
      <c r="D2130" s="131"/>
      <c r="E2130" s="121"/>
    </row>
    <row r="2131" spans="1:5" x14ac:dyDescent="0.3">
      <c r="A2131" s="121"/>
      <c r="B2131" s="121"/>
      <c r="C2131" s="121"/>
      <c r="D2131" s="131"/>
      <c r="E2131" s="121"/>
    </row>
    <row r="2132" spans="1:5" x14ac:dyDescent="0.3">
      <c r="A2132" s="121"/>
      <c r="B2132" s="121"/>
      <c r="C2132" s="121"/>
      <c r="D2132" s="131"/>
      <c r="E2132" s="121"/>
    </row>
    <row r="2133" spans="1:5" x14ac:dyDescent="0.3">
      <c r="A2133" s="121"/>
      <c r="B2133" s="121"/>
      <c r="C2133" s="121"/>
      <c r="D2133" s="131"/>
      <c r="E2133" s="121"/>
    </row>
    <row r="2134" spans="1:5" x14ac:dyDescent="0.3">
      <c r="A2134" s="121"/>
      <c r="B2134" s="121"/>
      <c r="C2134" s="121"/>
      <c r="D2134" s="131"/>
      <c r="E2134" s="121"/>
    </row>
    <row r="2135" spans="1:5" x14ac:dyDescent="0.3">
      <c r="A2135" s="121"/>
      <c r="B2135" s="121"/>
      <c r="C2135" s="121"/>
      <c r="D2135" s="131"/>
      <c r="E2135" s="121"/>
    </row>
    <row r="2136" spans="1:5" x14ac:dyDescent="0.3">
      <c r="A2136" s="121"/>
      <c r="B2136" s="121"/>
      <c r="C2136" s="121"/>
      <c r="D2136" s="131"/>
      <c r="E2136" s="121"/>
    </row>
    <row r="2137" spans="1:5" x14ac:dyDescent="0.3">
      <c r="A2137" s="121"/>
      <c r="B2137" s="121"/>
      <c r="C2137" s="121"/>
      <c r="D2137" s="131"/>
      <c r="E2137" s="121"/>
    </row>
    <row r="2138" spans="1:5" x14ac:dyDescent="0.3">
      <c r="A2138" s="121"/>
      <c r="B2138" s="121"/>
      <c r="C2138" s="121"/>
      <c r="D2138" s="131"/>
      <c r="E2138" s="121"/>
    </row>
    <row r="2139" spans="1:5" x14ac:dyDescent="0.3">
      <c r="A2139" s="121"/>
      <c r="B2139" s="121"/>
      <c r="C2139" s="121"/>
      <c r="D2139" s="131"/>
      <c r="E2139" s="121"/>
    </row>
    <row r="2140" spans="1:5" x14ac:dyDescent="0.3">
      <c r="A2140" s="121"/>
      <c r="B2140" s="121"/>
      <c r="C2140" s="121"/>
      <c r="D2140" s="131"/>
      <c r="E2140" s="121"/>
    </row>
    <row r="2141" spans="1:5" x14ac:dyDescent="0.3">
      <c r="A2141" s="121"/>
      <c r="B2141" s="121"/>
      <c r="C2141" s="121"/>
      <c r="D2141" s="131"/>
      <c r="E2141" s="121"/>
    </row>
    <row r="2142" spans="1:5" x14ac:dyDescent="0.3">
      <c r="A2142" s="121"/>
      <c r="B2142" s="121"/>
      <c r="C2142" s="121"/>
      <c r="D2142" s="131"/>
      <c r="E2142" s="121"/>
    </row>
    <row r="2143" spans="1:5" x14ac:dyDescent="0.3">
      <c r="A2143" s="121"/>
      <c r="B2143" s="121"/>
      <c r="C2143" s="121"/>
      <c r="D2143" s="131"/>
      <c r="E2143" s="121"/>
    </row>
    <row r="2144" spans="1:5" x14ac:dyDescent="0.3">
      <c r="A2144" s="121"/>
      <c r="B2144" s="121"/>
      <c r="C2144" s="121"/>
      <c r="D2144" s="131"/>
      <c r="E2144" s="121"/>
    </row>
    <row r="2145" spans="1:5" x14ac:dyDescent="0.3">
      <c r="A2145" s="121"/>
      <c r="B2145" s="121"/>
      <c r="C2145" s="121"/>
      <c r="D2145" s="131"/>
      <c r="E2145" s="121"/>
    </row>
    <row r="2146" spans="1:5" x14ac:dyDescent="0.3">
      <c r="A2146" s="121"/>
      <c r="B2146" s="121"/>
      <c r="C2146" s="121"/>
      <c r="D2146" s="131"/>
      <c r="E2146" s="121"/>
    </row>
    <row r="2147" spans="1:5" x14ac:dyDescent="0.3">
      <c r="A2147" s="121"/>
      <c r="B2147" s="121"/>
      <c r="C2147" s="121"/>
      <c r="D2147" s="131"/>
      <c r="E2147" s="121"/>
    </row>
    <row r="2148" spans="1:5" x14ac:dyDescent="0.3">
      <c r="A2148" s="121"/>
      <c r="B2148" s="121"/>
      <c r="C2148" s="121"/>
      <c r="D2148" s="131"/>
      <c r="E2148" s="121"/>
    </row>
    <row r="2149" spans="1:5" x14ac:dyDescent="0.3">
      <c r="A2149" s="121"/>
      <c r="B2149" s="121"/>
      <c r="C2149" s="121"/>
      <c r="D2149" s="131"/>
      <c r="E2149" s="121"/>
    </row>
    <row r="2150" spans="1:5" x14ac:dyDescent="0.3">
      <c r="A2150" s="121"/>
      <c r="B2150" s="121"/>
      <c r="C2150" s="121"/>
      <c r="D2150" s="131"/>
      <c r="E2150" s="121"/>
    </row>
    <row r="2151" spans="1:5" x14ac:dyDescent="0.3">
      <c r="A2151" s="121"/>
      <c r="B2151" s="121"/>
      <c r="C2151" s="121"/>
      <c r="D2151" s="131"/>
      <c r="E2151" s="121"/>
    </row>
    <row r="2152" spans="1:5" x14ac:dyDescent="0.3">
      <c r="A2152" s="121"/>
      <c r="B2152" s="121"/>
      <c r="C2152" s="121"/>
      <c r="D2152" s="131"/>
      <c r="E2152" s="121"/>
    </row>
    <row r="2153" spans="1:5" x14ac:dyDescent="0.3">
      <c r="A2153" s="121"/>
      <c r="B2153" s="121"/>
      <c r="C2153" s="121"/>
      <c r="D2153" s="131"/>
      <c r="E2153" s="121"/>
    </row>
    <row r="2154" spans="1:5" x14ac:dyDescent="0.3">
      <c r="A2154" s="121"/>
      <c r="B2154" s="121"/>
      <c r="C2154" s="121"/>
      <c r="D2154" s="131"/>
      <c r="E2154" s="121"/>
    </row>
    <row r="2155" spans="1:5" x14ac:dyDescent="0.3">
      <c r="A2155" s="121"/>
      <c r="B2155" s="121"/>
      <c r="C2155" s="121"/>
      <c r="D2155" s="131"/>
      <c r="E2155" s="121"/>
    </row>
    <row r="2156" spans="1:5" x14ac:dyDescent="0.3">
      <c r="A2156" s="121"/>
      <c r="B2156" s="121"/>
      <c r="C2156" s="121"/>
      <c r="D2156" s="131"/>
      <c r="E2156" s="121"/>
    </row>
    <row r="2157" spans="1:5" x14ac:dyDescent="0.3">
      <c r="A2157" s="121"/>
      <c r="B2157" s="121"/>
      <c r="C2157" s="121"/>
      <c r="D2157" s="131"/>
      <c r="E2157" s="121"/>
    </row>
    <row r="2158" spans="1:5" x14ac:dyDescent="0.3">
      <c r="A2158" s="121"/>
      <c r="B2158" s="121"/>
      <c r="C2158" s="121"/>
      <c r="D2158" s="131"/>
      <c r="E2158" s="121"/>
    </row>
    <row r="2159" spans="1:5" x14ac:dyDescent="0.3">
      <c r="A2159" s="121"/>
      <c r="B2159" s="121"/>
      <c r="C2159" s="121"/>
      <c r="D2159" s="131"/>
      <c r="E2159" s="121"/>
    </row>
    <row r="2160" spans="1:5" x14ac:dyDescent="0.3">
      <c r="A2160" s="121"/>
      <c r="B2160" s="121"/>
      <c r="C2160" s="121"/>
      <c r="D2160" s="131"/>
      <c r="E2160" s="121"/>
    </row>
    <row r="2161" spans="1:5" x14ac:dyDescent="0.3">
      <c r="A2161" s="121"/>
      <c r="B2161" s="121"/>
      <c r="C2161" s="121"/>
      <c r="D2161" s="131"/>
      <c r="E2161" s="121"/>
    </row>
    <row r="2162" spans="1:5" x14ac:dyDescent="0.3">
      <c r="A2162" s="121"/>
      <c r="B2162" s="121"/>
      <c r="C2162" s="121"/>
      <c r="D2162" s="131"/>
      <c r="E2162" s="121"/>
    </row>
    <row r="2163" spans="1:5" x14ac:dyDescent="0.3">
      <c r="A2163" s="121"/>
      <c r="B2163" s="121"/>
      <c r="C2163" s="121"/>
      <c r="D2163" s="131"/>
      <c r="E2163" s="121"/>
    </row>
    <row r="2164" spans="1:5" x14ac:dyDescent="0.3">
      <c r="A2164" s="121"/>
      <c r="B2164" s="121"/>
      <c r="C2164" s="121"/>
      <c r="D2164" s="131"/>
      <c r="E2164" s="121"/>
    </row>
    <row r="2165" spans="1:5" x14ac:dyDescent="0.3">
      <c r="A2165" s="121"/>
      <c r="B2165" s="121"/>
      <c r="C2165" s="121"/>
      <c r="D2165" s="131"/>
      <c r="E2165" s="121"/>
    </row>
    <row r="2166" spans="1:5" x14ac:dyDescent="0.3">
      <c r="A2166" s="121"/>
      <c r="B2166" s="121"/>
      <c r="C2166" s="121"/>
      <c r="D2166" s="131"/>
      <c r="E2166" s="121"/>
    </row>
    <row r="2167" spans="1:5" x14ac:dyDescent="0.3">
      <c r="A2167" s="121"/>
      <c r="B2167" s="121"/>
      <c r="C2167" s="121"/>
      <c r="D2167" s="131"/>
      <c r="E2167" s="121"/>
    </row>
    <row r="2168" spans="1:5" x14ac:dyDescent="0.3">
      <c r="A2168" s="121"/>
      <c r="B2168" s="121"/>
      <c r="C2168" s="121"/>
      <c r="D2168" s="131"/>
      <c r="E2168" s="121"/>
    </row>
    <row r="2169" spans="1:5" x14ac:dyDescent="0.3">
      <c r="A2169" s="121"/>
      <c r="B2169" s="121"/>
      <c r="C2169" s="121"/>
      <c r="D2169" s="131"/>
      <c r="E2169" s="121"/>
    </row>
    <row r="2170" spans="1:5" x14ac:dyDescent="0.3">
      <c r="A2170" s="121"/>
      <c r="B2170" s="121"/>
      <c r="C2170" s="121"/>
      <c r="D2170" s="131"/>
      <c r="E2170" s="121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70"/>
  <sheetViews>
    <sheetView workbookViewId="0"/>
  </sheetViews>
  <sheetFormatPr baseColWidth="10" defaultRowHeight="14.4" x14ac:dyDescent="0.3"/>
  <cols>
    <col min="1" max="1" width="16.6640625" bestFit="1" customWidth="1"/>
    <col min="2" max="2" width="16.109375" customWidth="1"/>
    <col min="3" max="3" width="25.88671875" customWidth="1"/>
    <col min="4" max="4" width="20.33203125" bestFit="1" customWidth="1"/>
    <col min="5" max="5" width="14.33203125" customWidth="1"/>
    <col min="13" max="13" width="11.44140625" style="6"/>
    <col min="16" max="16" width="35.5546875" bestFit="1" customWidth="1"/>
    <col min="17" max="17" width="11.44140625" style="6"/>
    <col min="18" max="18" width="17" style="11" bestFit="1" customWidth="1"/>
  </cols>
  <sheetData>
    <row r="1" spans="1:18" x14ac:dyDescent="0.3">
      <c r="A1" t="s">
        <v>148</v>
      </c>
      <c r="B1" s="6">
        <f>SUM(B2:B225)</f>
        <v>190702.32999999993</v>
      </c>
      <c r="D1" s="6">
        <f>SUM('JAS Duelos'!D3:D17)</f>
        <v>190702.33000000002</v>
      </c>
      <c r="E1" s="16">
        <f>+B1-D1</f>
        <v>0</v>
      </c>
      <c r="G1" t="s">
        <v>157</v>
      </c>
      <c r="L1" t="s">
        <v>711</v>
      </c>
      <c r="O1">
        <v>59271</v>
      </c>
      <c r="P1" t="s">
        <v>726</v>
      </c>
      <c r="Q1" s="6">
        <f>SUM(Q6:Q18)</f>
        <v>83219.320000000007</v>
      </c>
    </row>
    <row r="2" spans="1:18" x14ac:dyDescent="0.3">
      <c r="A2" s="14"/>
      <c r="B2" s="14"/>
      <c r="D2" s="6"/>
      <c r="E2" s="6"/>
      <c r="G2" t="s">
        <v>158</v>
      </c>
    </row>
    <row r="3" spans="1:18" x14ac:dyDescent="0.3">
      <c r="A3" s="14"/>
      <c r="B3" s="14"/>
      <c r="G3" t="s">
        <v>154</v>
      </c>
      <c r="H3" t="s">
        <v>159</v>
      </c>
    </row>
    <row r="4" spans="1:18" x14ac:dyDescent="0.3">
      <c r="A4" t="s">
        <v>516</v>
      </c>
      <c r="B4" s="14"/>
      <c r="D4" s="14"/>
      <c r="G4" t="s">
        <v>152</v>
      </c>
      <c r="H4" t="s">
        <v>160</v>
      </c>
      <c r="O4" t="s">
        <v>712</v>
      </c>
    </row>
    <row r="5" spans="1:18" x14ac:dyDescent="0.3">
      <c r="A5" s="14"/>
      <c r="B5" s="14"/>
      <c r="G5" t="s">
        <v>155</v>
      </c>
      <c r="H5" t="s">
        <v>161</v>
      </c>
    </row>
    <row r="6" spans="1:18" x14ac:dyDescent="0.3">
      <c r="A6" s="14" t="s">
        <v>121</v>
      </c>
      <c r="B6" s="14">
        <v>3169.2799999999997</v>
      </c>
      <c r="C6">
        <f>VLOOKUP(A6,Autoservicios!$B$2:$D$165,3,0)-B6</f>
        <v>0</v>
      </c>
      <c r="D6" s="14"/>
      <c r="G6" t="s">
        <v>149</v>
      </c>
      <c r="H6" t="s">
        <v>162</v>
      </c>
      <c r="L6" s="41" t="s">
        <v>687</v>
      </c>
      <c r="M6" s="16">
        <v>411120.25999999966</v>
      </c>
      <c r="O6" t="s">
        <v>691</v>
      </c>
      <c r="P6" t="s">
        <v>713</v>
      </c>
      <c r="Q6" s="6">
        <f>IFERROR(VLOOKUP(O6,$L$6:$M$50,2,0),0)</f>
        <v>13863.070000000005</v>
      </c>
      <c r="R6" s="11" t="s">
        <v>730</v>
      </c>
    </row>
    <row r="7" spans="1:18" x14ac:dyDescent="0.3">
      <c r="A7" s="14" t="s">
        <v>89</v>
      </c>
      <c r="B7" s="14">
        <v>1431.9</v>
      </c>
      <c r="C7">
        <f>VLOOKUP(A7,Autoservicios!$B$2:$D$165,3,0)-B7</f>
        <v>0</v>
      </c>
      <c r="G7" t="s">
        <v>150</v>
      </c>
      <c r="H7" t="s">
        <v>162</v>
      </c>
      <c r="L7" s="41" t="s">
        <v>688</v>
      </c>
      <c r="M7" s="16">
        <v>27452.280000000002</v>
      </c>
      <c r="O7" t="s">
        <v>692</v>
      </c>
      <c r="P7" t="s">
        <v>714</v>
      </c>
      <c r="Q7" s="6">
        <f t="shared" ref="Q7:Q18" si="0">IFERROR(VLOOKUP(O7,$L$6:$M$50,2,0),0)</f>
        <v>23846.400000000005</v>
      </c>
      <c r="R7" s="11" t="s">
        <v>730</v>
      </c>
    </row>
    <row r="8" spans="1:18" x14ac:dyDescent="0.3">
      <c r="A8" s="14" t="s">
        <v>69</v>
      </c>
      <c r="B8" s="14">
        <v>981.34000000000015</v>
      </c>
      <c r="C8">
        <f>VLOOKUP(A8,Autoservicios!$B$2:$D$165,3,0)-B8</f>
        <v>0</v>
      </c>
      <c r="G8" t="s">
        <v>151</v>
      </c>
      <c r="H8" t="s">
        <v>162</v>
      </c>
      <c r="L8" s="41" t="s">
        <v>689</v>
      </c>
      <c r="M8" s="16">
        <v>97258.319999999992</v>
      </c>
      <c r="O8" t="s">
        <v>693</v>
      </c>
      <c r="P8" t="s">
        <v>715</v>
      </c>
      <c r="Q8" s="6">
        <f t="shared" si="0"/>
        <v>0</v>
      </c>
      <c r="R8" s="11" t="s">
        <v>730</v>
      </c>
    </row>
    <row r="9" spans="1:18" x14ac:dyDescent="0.3">
      <c r="A9" s="14" t="s">
        <v>61</v>
      </c>
      <c r="B9" s="14">
        <v>1324.3500000000001</v>
      </c>
      <c r="C9">
        <f>VLOOKUP(A9,Autoservicios!$B$2:$D$165,3,0)-B9</f>
        <v>0</v>
      </c>
      <c r="G9" t="s">
        <v>163</v>
      </c>
      <c r="H9" t="s">
        <v>162</v>
      </c>
      <c r="L9" s="41" t="s">
        <v>2512</v>
      </c>
      <c r="M9" s="16">
        <v>9</v>
      </c>
      <c r="O9" t="s">
        <v>695</v>
      </c>
      <c r="P9" t="s">
        <v>715</v>
      </c>
      <c r="Q9" s="6">
        <f t="shared" si="0"/>
        <v>7677.0199999999995</v>
      </c>
      <c r="R9" s="11" t="s">
        <v>730</v>
      </c>
    </row>
    <row r="10" spans="1:18" x14ac:dyDescent="0.3">
      <c r="A10" s="14" t="s">
        <v>134</v>
      </c>
      <c r="B10" s="14">
        <v>722.44</v>
      </c>
      <c r="C10">
        <f>VLOOKUP(A10,Autoservicios!$B$2:$D$165,3,0)-B10</f>
        <v>0</v>
      </c>
      <c r="G10" t="s">
        <v>153</v>
      </c>
      <c r="H10" t="s">
        <v>164</v>
      </c>
      <c r="L10" s="41" t="s">
        <v>690</v>
      </c>
      <c r="M10" s="16">
        <v>13917.619999999997</v>
      </c>
      <c r="O10" t="s">
        <v>701</v>
      </c>
      <c r="P10" t="s">
        <v>716</v>
      </c>
      <c r="Q10" s="6">
        <f t="shared" si="0"/>
        <v>541.01</v>
      </c>
      <c r="R10" s="11" t="s">
        <v>730</v>
      </c>
    </row>
    <row r="11" spans="1:18" x14ac:dyDescent="0.3">
      <c r="A11" s="14" t="s">
        <v>17</v>
      </c>
      <c r="B11" s="14">
        <v>1333.56</v>
      </c>
      <c r="C11">
        <f>VLOOKUP(A11,Autoservicios!$B$2:$D$165,3,0)-B11</f>
        <v>0</v>
      </c>
      <c r="G11" t="s">
        <v>165</v>
      </c>
      <c r="H11" t="s">
        <v>166</v>
      </c>
      <c r="L11" s="41" t="s">
        <v>691</v>
      </c>
      <c r="M11" s="16">
        <v>13863.070000000005</v>
      </c>
      <c r="O11" t="s">
        <v>703</v>
      </c>
      <c r="P11" t="s">
        <v>717</v>
      </c>
      <c r="Q11" s="6">
        <f t="shared" si="0"/>
        <v>4372.2299999999996</v>
      </c>
      <c r="R11" s="11" t="s">
        <v>730</v>
      </c>
    </row>
    <row r="12" spans="1:18" x14ac:dyDescent="0.3">
      <c r="A12" s="14" t="s">
        <v>70</v>
      </c>
      <c r="B12" s="14">
        <v>1234.49</v>
      </c>
      <c r="C12">
        <f>VLOOKUP(A12,Autoservicios!$B$2:$D$165,3,0)-B12</f>
        <v>0</v>
      </c>
      <c r="G12" t="s">
        <v>156</v>
      </c>
      <c r="H12" t="s">
        <v>167</v>
      </c>
      <c r="L12" s="41" t="s">
        <v>692</v>
      </c>
      <c r="M12" s="16">
        <v>23846.400000000005</v>
      </c>
      <c r="O12" t="s">
        <v>705</v>
      </c>
      <c r="P12" t="s">
        <v>718</v>
      </c>
      <c r="Q12" s="6">
        <f t="shared" si="0"/>
        <v>14377.439999999997</v>
      </c>
      <c r="R12" s="11" t="s">
        <v>730</v>
      </c>
    </row>
    <row r="13" spans="1:18" x14ac:dyDescent="0.3">
      <c r="A13" s="14" t="s">
        <v>62</v>
      </c>
      <c r="B13" s="14">
        <v>1210.25</v>
      </c>
      <c r="C13">
        <f>VLOOKUP(A13,Autoservicios!$B$2:$D$165,3,0)-B13</f>
        <v>0</v>
      </c>
      <c r="G13" t="s">
        <v>454</v>
      </c>
      <c r="H13" t="s">
        <v>455</v>
      </c>
      <c r="L13" s="41" t="s">
        <v>2511</v>
      </c>
      <c r="M13" s="16">
        <v>25.02</v>
      </c>
      <c r="O13" t="s">
        <v>690</v>
      </c>
      <c r="P13" t="s">
        <v>719</v>
      </c>
      <c r="Q13" s="6">
        <f t="shared" si="0"/>
        <v>13917.619999999997</v>
      </c>
      <c r="R13" s="11" t="s">
        <v>731</v>
      </c>
    </row>
    <row r="14" spans="1:18" x14ac:dyDescent="0.3">
      <c r="A14" s="14" t="s">
        <v>96</v>
      </c>
      <c r="B14" s="14">
        <v>3700.23</v>
      </c>
      <c r="C14">
        <f>VLOOKUP(A14,Autoservicios!$B$2:$D$165,3,0)-B14</f>
        <v>0</v>
      </c>
      <c r="G14" t="s">
        <v>456</v>
      </c>
      <c r="H14" t="s">
        <v>457</v>
      </c>
      <c r="L14" s="41" t="s">
        <v>2503</v>
      </c>
      <c r="M14" s="16">
        <v>4311.9799999999996</v>
      </c>
      <c r="O14" t="s">
        <v>696</v>
      </c>
      <c r="P14" t="s">
        <v>720</v>
      </c>
      <c r="Q14" s="6">
        <f t="shared" si="0"/>
        <v>125.72</v>
      </c>
      <c r="R14" s="11" t="s">
        <v>731</v>
      </c>
    </row>
    <row r="15" spans="1:18" x14ac:dyDescent="0.3">
      <c r="A15" s="14" t="s">
        <v>71</v>
      </c>
      <c r="B15" s="14">
        <v>174.27999999999997</v>
      </c>
      <c r="C15">
        <f>VLOOKUP(A15,Autoservicios!$B$2:$D$165,3,0)-B15</f>
        <v>0</v>
      </c>
      <c r="G15" t="s">
        <v>535</v>
      </c>
      <c r="H15" t="s">
        <v>536</v>
      </c>
      <c r="L15" s="41" t="s">
        <v>694</v>
      </c>
      <c r="M15" s="16">
        <v>9480.11</v>
      </c>
      <c r="O15" t="s">
        <v>702</v>
      </c>
      <c r="P15" t="s">
        <v>721</v>
      </c>
      <c r="Q15" s="6">
        <f t="shared" si="0"/>
        <v>299.95</v>
      </c>
      <c r="R15" s="11" t="s">
        <v>731</v>
      </c>
    </row>
    <row r="16" spans="1:18" x14ac:dyDescent="0.3">
      <c r="A16" s="14" t="s">
        <v>24</v>
      </c>
      <c r="B16" s="14">
        <v>409.53</v>
      </c>
      <c r="C16">
        <f>VLOOKUP(A16,Autoservicios!$B$2:$D$165,3,0)-B16</f>
        <v>0</v>
      </c>
      <c r="L16" s="41" t="s">
        <v>695</v>
      </c>
      <c r="M16" s="16">
        <v>7677.0199999999995</v>
      </c>
      <c r="O16" t="s">
        <v>706</v>
      </c>
      <c r="P16" t="s">
        <v>722</v>
      </c>
      <c r="Q16" s="6">
        <f t="shared" si="0"/>
        <v>1140.47</v>
      </c>
      <c r="R16" s="11" t="s">
        <v>731</v>
      </c>
    </row>
    <row r="17" spans="1:18" x14ac:dyDescent="0.3">
      <c r="A17" s="14" t="s">
        <v>44</v>
      </c>
      <c r="B17" s="14">
        <v>1599.93</v>
      </c>
      <c r="C17">
        <f>VLOOKUP(A17,Autoservicios!$B$2:$D$165,3,0)-B17</f>
        <v>0</v>
      </c>
      <c r="L17" s="41" t="s">
        <v>696</v>
      </c>
      <c r="M17" s="16">
        <v>125.72</v>
      </c>
      <c r="O17" t="s">
        <v>708</v>
      </c>
      <c r="P17" t="s">
        <v>723</v>
      </c>
      <c r="Q17" s="6">
        <f t="shared" si="0"/>
        <v>3004.3900000000003</v>
      </c>
      <c r="R17" s="11" t="s">
        <v>731</v>
      </c>
    </row>
    <row r="18" spans="1:18" x14ac:dyDescent="0.3">
      <c r="A18" s="14" t="s">
        <v>122</v>
      </c>
      <c r="B18" s="14">
        <v>1759.3399999999997</v>
      </c>
      <c r="C18">
        <f>VLOOKUP(A18,Autoservicios!$B$2:$D$165,3,0)-B18</f>
        <v>0</v>
      </c>
      <c r="L18" s="41" t="s">
        <v>2504</v>
      </c>
      <c r="M18" s="16">
        <v>0</v>
      </c>
      <c r="O18" t="s">
        <v>724</v>
      </c>
      <c r="P18" t="s">
        <v>725</v>
      </c>
      <c r="Q18" s="6">
        <f t="shared" si="0"/>
        <v>54</v>
      </c>
      <c r="R18" s="11" t="s">
        <v>731</v>
      </c>
    </row>
    <row r="19" spans="1:18" x14ac:dyDescent="0.3">
      <c r="A19" s="14" t="s">
        <v>72</v>
      </c>
      <c r="B19" s="14">
        <v>918.8</v>
      </c>
      <c r="C19">
        <f>VLOOKUP(A19,Autoservicios!$B$2:$D$165,3,0)-B19</f>
        <v>0</v>
      </c>
      <c r="L19" s="41" t="s">
        <v>697</v>
      </c>
      <c r="M19" s="16">
        <v>92123.409999999945</v>
      </c>
    </row>
    <row r="20" spans="1:18" x14ac:dyDescent="0.3">
      <c r="A20" s="14" t="s">
        <v>32</v>
      </c>
      <c r="B20" s="14">
        <v>962.4</v>
      </c>
      <c r="C20">
        <f>VLOOKUP(A20,Autoservicios!$B$2:$D$165,3,0)-B20</f>
        <v>0</v>
      </c>
      <c r="L20" s="41" t="s">
        <v>2510</v>
      </c>
      <c r="M20" s="16">
        <v>1940.26</v>
      </c>
    </row>
    <row r="21" spans="1:18" x14ac:dyDescent="0.3">
      <c r="A21" s="14" t="s">
        <v>33</v>
      </c>
      <c r="B21" s="14">
        <v>1845.12</v>
      </c>
      <c r="C21">
        <f>VLOOKUP(A21,Autoservicios!$B$2:$D$165,3,0)-B21</f>
        <v>0</v>
      </c>
      <c r="L21" s="41" t="s">
        <v>698</v>
      </c>
      <c r="M21" s="16">
        <v>4037.4100000000003</v>
      </c>
    </row>
    <row r="22" spans="1:18" x14ac:dyDescent="0.3">
      <c r="A22" s="14" t="s">
        <v>101</v>
      </c>
      <c r="B22" s="14">
        <v>488.97</v>
      </c>
      <c r="C22">
        <f>VLOOKUP(A22,Autoservicios!$B$2:$D$165,3,0)-B22</f>
        <v>0</v>
      </c>
      <c r="L22" s="41" t="s">
        <v>2505</v>
      </c>
      <c r="M22" s="16">
        <v>467.37</v>
      </c>
    </row>
    <row r="23" spans="1:18" x14ac:dyDescent="0.3">
      <c r="A23" s="14" t="s">
        <v>123</v>
      </c>
      <c r="B23" s="14">
        <v>982.65</v>
      </c>
      <c r="C23">
        <f>VLOOKUP(A23,Autoservicios!$B$2:$D$165,3,0)-B23</f>
        <v>0</v>
      </c>
      <c r="L23" s="41" t="s">
        <v>699</v>
      </c>
      <c r="M23" s="16">
        <v>176586.73000000013</v>
      </c>
    </row>
    <row r="24" spans="1:18" x14ac:dyDescent="0.3">
      <c r="A24" s="14" t="s">
        <v>102</v>
      </c>
      <c r="B24" s="14">
        <v>2433.08</v>
      </c>
      <c r="C24">
        <f>VLOOKUP(A24,Autoservicios!$B$2:$D$165,3,0)-B24</f>
        <v>0</v>
      </c>
      <c r="L24" s="41" t="s">
        <v>729</v>
      </c>
      <c r="M24" s="16">
        <v>15774.09</v>
      </c>
    </row>
    <row r="25" spans="1:18" x14ac:dyDescent="0.3">
      <c r="A25" s="14" t="s">
        <v>54</v>
      </c>
      <c r="B25" s="14">
        <v>394.88</v>
      </c>
      <c r="C25">
        <f>VLOOKUP(A25,Autoservicios!$B$2:$D$165,3,0)-B25</f>
        <v>0</v>
      </c>
      <c r="L25" s="41" t="s">
        <v>700</v>
      </c>
      <c r="M25" s="16">
        <v>176.73</v>
      </c>
    </row>
    <row r="26" spans="1:18" x14ac:dyDescent="0.3">
      <c r="A26" s="14" t="s">
        <v>18</v>
      </c>
      <c r="B26" s="14">
        <v>2106.66</v>
      </c>
      <c r="C26">
        <f>VLOOKUP(A26,Autoservicios!$B$2:$D$165,3,0)-B26</f>
        <v>0</v>
      </c>
      <c r="L26" s="41" t="s">
        <v>2513</v>
      </c>
      <c r="M26" s="16">
        <v>609.64</v>
      </c>
    </row>
    <row r="27" spans="1:18" x14ac:dyDescent="0.3">
      <c r="A27" s="14" t="s">
        <v>34</v>
      </c>
      <c r="B27" s="14">
        <v>442.65</v>
      </c>
      <c r="C27">
        <f>VLOOKUP(A27,Autoservicios!$B$2:$D$165,3,0)-B27</f>
        <v>0</v>
      </c>
      <c r="L27" s="41" t="s">
        <v>2506</v>
      </c>
      <c r="M27" s="16">
        <v>0</v>
      </c>
    </row>
    <row r="28" spans="1:18" x14ac:dyDescent="0.3">
      <c r="A28" s="14" t="s">
        <v>25</v>
      </c>
      <c r="B28" s="14">
        <v>2292.9900000000002</v>
      </c>
      <c r="C28">
        <f>VLOOKUP(A28,Autoservicios!$B$2:$D$165,3,0)-B28</f>
        <v>0</v>
      </c>
      <c r="L28" s="41" t="s">
        <v>701</v>
      </c>
      <c r="M28" s="16">
        <v>541.01</v>
      </c>
    </row>
    <row r="29" spans="1:18" x14ac:dyDescent="0.3">
      <c r="A29" s="14" t="s">
        <v>45</v>
      </c>
      <c r="B29" s="14">
        <v>1980.1100000000004</v>
      </c>
      <c r="C29">
        <f>VLOOKUP(A29,Autoservicios!$B$2:$D$165,3,0)-B29</f>
        <v>0</v>
      </c>
      <c r="L29" s="41" t="s">
        <v>702</v>
      </c>
      <c r="M29" s="16">
        <v>299.95</v>
      </c>
    </row>
    <row r="30" spans="1:18" x14ac:dyDescent="0.3">
      <c r="A30" s="14" t="s">
        <v>135</v>
      </c>
      <c r="B30" s="14">
        <v>4507.9100000000008</v>
      </c>
      <c r="C30">
        <f>VLOOKUP(A30,Autoservicios!$B$2:$D$165,3,0)-B30</f>
        <v>0</v>
      </c>
      <c r="L30" s="41" t="s">
        <v>703</v>
      </c>
      <c r="M30" s="16">
        <v>4372.2299999999996</v>
      </c>
    </row>
    <row r="31" spans="1:18" x14ac:dyDescent="0.3">
      <c r="A31" s="14" t="s">
        <v>124</v>
      </c>
      <c r="B31" s="14">
        <v>1779.97</v>
      </c>
      <c r="C31">
        <f>VLOOKUP(A31,Autoservicios!$B$2:$D$165,3,0)-B31</f>
        <v>0</v>
      </c>
      <c r="L31" s="41" t="s">
        <v>704</v>
      </c>
      <c r="M31" s="16">
        <v>3924.6</v>
      </c>
    </row>
    <row r="32" spans="1:18" x14ac:dyDescent="0.3">
      <c r="A32" s="14" t="s">
        <v>26</v>
      </c>
      <c r="B32" s="14">
        <v>859.38000000000011</v>
      </c>
      <c r="C32">
        <f>VLOOKUP(A32,Autoservicios!$B$2:$D$165,3,0)-B32</f>
        <v>0</v>
      </c>
      <c r="L32" s="41" t="s">
        <v>705</v>
      </c>
      <c r="M32" s="16">
        <v>14377.439999999997</v>
      </c>
    </row>
    <row r="33" spans="1:13" x14ac:dyDescent="0.3">
      <c r="A33" s="14" t="s">
        <v>86</v>
      </c>
      <c r="B33" s="14">
        <v>4806.97</v>
      </c>
      <c r="C33">
        <f>VLOOKUP(A33,Autoservicios!$B$2:$D$165,3,0)-B33</f>
        <v>0</v>
      </c>
      <c r="L33" s="41" t="s">
        <v>706</v>
      </c>
      <c r="M33" s="16">
        <v>1140.47</v>
      </c>
    </row>
    <row r="34" spans="1:13" x14ac:dyDescent="0.3">
      <c r="A34" s="14" t="s">
        <v>136</v>
      </c>
      <c r="B34" s="14">
        <v>179.57</v>
      </c>
      <c r="C34">
        <f>VLOOKUP(A34,Autoservicios!$B$2:$D$165,3,0)-B34</f>
        <v>0</v>
      </c>
      <c r="L34" s="41" t="s">
        <v>707</v>
      </c>
      <c r="M34" s="16">
        <v>324.21999999999997</v>
      </c>
    </row>
    <row r="35" spans="1:13" x14ac:dyDescent="0.3">
      <c r="A35" s="14" t="s">
        <v>55</v>
      </c>
      <c r="B35" s="14">
        <v>1435.2599999999998</v>
      </c>
      <c r="C35">
        <f>VLOOKUP(A35,Autoservicios!$B$2:$D$165,3,0)-B35</f>
        <v>0</v>
      </c>
      <c r="D35" s="14"/>
      <c r="L35" s="41" t="s">
        <v>708</v>
      </c>
      <c r="M35" s="16">
        <v>3004.3900000000003</v>
      </c>
    </row>
    <row r="36" spans="1:13" x14ac:dyDescent="0.3">
      <c r="A36" s="14" t="s">
        <v>73</v>
      </c>
      <c r="B36" s="14">
        <v>788.8</v>
      </c>
      <c r="C36">
        <f>VLOOKUP(A36,Autoservicios!$B$2:$D$165,3,0)-B36</f>
        <v>0</v>
      </c>
      <c r="L36" s="41" t="s">
        <v>724</v>
      </c>
      <c r="M36" s="16">
        <v>54</v>
      </c>
    </row>
    <row r="37" spans="1:13" x14ac:dyDescent="0.3">
      <c r="A37" s="14" t="s">
        <v>35</v>
      </c>
      <c r="B37" s="14">
        <v>603.13000000000011</v>
      </c>
      <c r="C37">
        <f>VLOOKUP(A37,Autoservicios!$B$2:$D$165,3,0)-B37</f>
        <v>0</v>
      </c>
      <c r="L37" s="41" t="s">
        <v>709</v>
      </c>
      <c r="M37" s="16">
        <v>0</v>
      </c>
    </row>
    <row r="38" spans="1:13" x14ac:dyDescent="0.3">
      <c r="A38" s="14" t="s">
        <v>63</v>
      </c>
      <c r="B38" s="14">
        <v>833.21999999999991</v>
      </c>
      <c r="C38">
        <f>VLOOKUP(A38,Autoservicios!$B$2:$D$165,3,0)-B38</f>
        <v>0</v>
      </c>
      <c r="L38" s="41" t="s">
        <v>710</v>
      </c>
      <c r="M38" s="16">
        <v>0</v>
      </c>
    </row>
    <row r="39" spans="1:13" x14ac:dyDescent="0.3">
      <c r="A39" s="14" t="s">
        <v>152</v>
      </c>
      <c r="B39" s="14">
        <v>0</v>
      </c>
      <c r="C39" t="e">
        <f>VLOOKUP(A39,Autoservicios!$B$2:$D$165,3,0)-B39</f>
        <v>#N/A</v>
      </c>
      <c r="D39" t="s">
        <v>152</v>
      </c>
    </row>
    <row r="40" spans="1:13" x14ac:dyDescent="0.3">
      <c r="A40" s="14" t="s">
        <v>97</v>
      </c>
      <c r="B40" s="14">
        <v>2426.7100000000005</v>
      </c>
      <c r="C40">
        <f>VLOOKUP(A40,Autoservicios!$B$2:$D$165,3,0)-B40</f>
        <v>0</v>
      </c>
      <c r="D40" s="14">
        <v>1790.22</v>
      </c>
    </row>
    <row r="41" spans="1:13" x14ac:dyDescent="0.3">
      <c r="A41" s="14" t="s">
        <v>27</v>
      </c>
      <c r="B41" s="14">
        <v>893.24</v>
      </c>
      <c r="C41">
        <f>VLOOKUP(A41,Autoservicios!$B$2:$D$165,3,0)-B41</f>
        <v>0</v>
      </c>
    </row>
    <row r="42" spans="1:13" x14ac:dyDescent="0.3">
      <c r="A42" s="14" t="s">
        <v>74</v>
      </c>
      <c r="B42" s="14">
        <v>814</v>
      </c>
      <c r="C42">
        <f>VLOOKUP(A42,Autoservicios!$B$2:$D$165,3,0)-B42</f>
        <v>0</v>
      </c>
    </row>
    <row r="43" spans="1:13" x14ac:dyDescent="0.3">
      <c r="A43" s="14" t="s">
        <v>103</v>
      </c>
      <c r="B43" s="14">
        <v>366.65999999999997</v>
      </c>
      <c r="C43">
        <f>VLOOKUP(A43,Autoservicios!$B$2:$D$165,3,0)-B43</f>
        <v>0</v>
      </c>
    </row>
    <row r="44" spans="1:13" x14ac:dyDescent="0.3">
      <c r="A44" s="14" t="s">
        <v>28</v>
      </c>
      <c r="B44" s="14">
        <v>6.2</v>
      </c>
      <c r="C44">
        <f>VLOOKUP(A44,Autoservicios!$B$2:$D$165,3,0)-B44</f>
        <v>0</v>
      </c>
    </row>
    <row r="45" spans="1:13" x14ac:dyDescent="0.3">
      <c r="A45" s="14" t="s">
        <v>108</v>
      </c>
      <c r="B45" s="14">
        <v>4239.8799999999992</v>
      </c>
      <c r="C45">
        <f>VLOOKUP(A45,Autoservicios!$B$2:$D$165,3,0)-B45</f>
        <v>0</v>
      </c>
    </row>
    <row r="46" spans="1:13" x14ac:dyDescent="0.3">
      <c r="A46" s="14" t="s">
        <v>64</v>
      </c>
      <c r="B46" s="14">
        <v>1679.2299999999998</v>
      </c>
      <c r="C46">
        <f>VLOOKUP(A46,Autoservicios!$B$2:$D$165,3,0)-B46</f>
        <v>0</v>
      </c>
    </row>
    <row r="47" spans="1:13" x14ac:dyDescent="0.3">
      <c r="A47" s="14" t="s">
        <v>75</v>
      </c>
      <c r="B47" s="14">
        <v>83.77</v>
      </c>
      <c r="C47">
        <f>VLOOKUP(A47,Autoservicios!$B$2:$D$165,3,0)-B47</f>
        <v>0</v>
      </c>
    </row>
    <row r="48" spans="1:13" x14ac:dyDescent="0.3">
      <c r="A48" s="14" t="s">
        <v>76</v>
      </c>
      <c r="B48" s="14">
        <v>2436.0700000000002</v>
      </c>
      <c r="C48">
        <f>VLOOKUP(A48,Autoservicios!$B$2:$D$165,3,0)-B48</f>
        <v>0</v>
      </c>
    </row>
    <row r="49" spans="1:4" x14ac:dyDescent="0.3">
      <c r="A49" s="14" t="s">
        <v>90</v>
      </c>
      <c r="B49" s="14">
        <v>439.76</v>
      </c>
      <c r="C49">
        <f>VLOOKUP(A49,Autoservicios!$B$2:$D$165,3,0)-B49</f>
        <v>0</v>
      </c>
    </row>
    <row r="50" spans="1:4" x14ac:dyDescent="0.3">
      <c r="A50" s="14" t="s">
        <v>125</v>
      </c>
      <c r="B50" s="14">
        <v>1345.2100000000003</v>
      </c>
      <c r="C50">
        <f>VLOOKUP(A50,Autoservicios!$B$2:$D$165,3,0)-B50</f>
        <v>0</v>
      </c>
    </row>
    <row r="51" spans="1:4" x14ac:dyDescent="0.3">
      <c r="A51" s="14" t="s">
        <v>91</v>
      </c>
      <c r="B51" s="14">
        <v>1608.1799999999998</v>
      </c>
      <c r="C51">
        <f>VLOOKUP(A51,Autoservicios!$B$2:$D$165,3,0)-B51</f>
        <v>0</v>
      </c>
    </row>
    <row r="52" spans="1:4" x14ac:dyDescent="0.3">
      <c r="A52" s="14" t="s">
        <v>109</v>
      </c>
      <c r="B52" s="14">
        <v>2703.36</v>
      </c>
      <c r="C52">
        <f>VLOOKUP(A52,Autoservicios!$B$2:$D$165,3,0)-B52</f>
        <v>0</v>
      </c>
    </row>
    <row r="53" spans="1:4" x14ac:dyDescent="0.3">
      <c r="A53" s="14" t="s">
        <v>110</v>
      </c>
      <c r="B53" s="14">
        <v>2635.46</v>
      </c>
      <c r="C53">
        <f>VLOOKUP(A53,Autoservicios!$B$2:$D$165,3,0)-B53</f>
        <v>0</v>
      </c>
    </row>
    <row r="54" spans="1:4" x14ac:dyDescent="0.3">
      <c r="A54" s="14" t="s">
        <v>153</v>
      </c>
      <c r="B54" s="14">
        <v>0</v>
      </c>
      <c r="C54" t="e">
        <f>VLOOKUP(A54,Autoservicios!$B$2:$D$165,3,0)-B54</f>
        <v>#N/A</v>
      </c>
      <c r="D54" t="s">
        <v>153</v>
      </c>
    </row>
    <row r="55" spans="1:4" x14ac:dyDescent="0.3">
      <c r="A55" s="14" t="s">
        <v>111</v>
      </c>
      <c r="B55" s="14">
        <v>789.13000000000011</v>
      </c>
      <c r="C55">
        <f>VLOOKUP(A55,Autoservicios!$B$2:$D$165,3,0)-B55</f>
        <v>0</v>
      </c>
      <c r="D55" s="14">
        <v>45</v>
      </c>
    </row>
    <row r="56" spans="1:4" x14ac:dyDescent="0.3">
      <c r="A56" s="14" t="s">
        <v>104</v>
      </c>
      <c r="B56" s="14">
        <v>546.21</v>
      </c>
      <c r="C56">
        <f>VLOOKUP(A56,Autoservicios!$B$2:$D$165,3,0)-B56</f>
        <v>0</v>
      </c>
    </row>
    <row r="57" spans="1:4" x14ac:dyDescent="0.3">
      <c r="A57" s="14" t="s">
        <v>46</v>
      </c>
      <c r="B57" s="14">
        <v>308.60000000000002</v>
      </c>
      <c r="C57">
        <f>VLOOKUP(A57,Autoservicios!$B$2:$D$165,3,0)-B57</f>
        <v>0</v>
      </c>
    </row>
    <row r="58" spans="1:4" x14ac:dyDescent="0.3">
      <c r="A58" s="14" t="s">
        <v>126</v>
      </c>
      <c r="B58" s="14">
        <v>749.34</v>
      </c>
      <c r="C58">
        <f>VLOOKUP(A58,Autoservicios!$B$2:$D$165,3,0)-B58</f>
        <v>0</v>
      </c>
    </row>
    <row r="59" spans="1:4" x14ac:dyDescent="0.3">
      <c r="A59" s="14" t="s">
        <v>127</v>
      </c>
      <c r="B59" s="14">
        <v>1687.5900000000001</v>
      </c>
      <c r="C59">
        <f>VLOOKUP(A59,Autoservicios!$B$2:$D$165,3,0)-B59</f>
        <v>0</v>
      </c>
    </row>
    <row r="60" spans="1:4" x14ac:dyDescent="0.3">
      <c r="A60" s="14" t="s">
        <v>65</v>
      </c>
      <c r="B60" s="14">
        <v>2757.9900000000002</v>
      </c>
      <c r="C60">
        <f>VLOOKUP(A60,Autoservicios!$B$2:$D$165,3,0)-B60</f>
        <v>0</v>
      </c>
    </row>
    <row r="61" spans="1:4" x14ac:dyDescent="0.3">
      <c r="A61" s="14" t="s">
        <v>56</v>
      </c>
      <c r="B61" s="14">
        <v>187.68</v>
      </c>
      <c r="C61">
        <f>VLOOKUP(A61,Autoservicios!$B$2:$D$165,3,0)-B61</f>
        <v>0</v>
      </c>
    </row>
    <row r="62" spans="1:4" x14ac:dyDescent="0.3">
      <c r="A62" s="14" t="s">
        <v>92</v>
      </c>
      <c r="B62" s="14">
        <v>1335.17</v>
      </c>
      <c r="C62">
        <f>VLOOKUP(A62,Autoservicios!$B$2:$D$165,3,0)-B62</f>
        <v>0</v>
      </c>
    </row>
    <row r="63" spans="1:4" x14ac:dyDescent="0.3">
      <c r="A63" s="14" t="s">
        <v>47</v>
      </c>
      <c r="B63" s="14">
        <v>1707.1000000000001</v>
      </c>
      <c r="C63">
        <f>VLOOKUP(A63,Autoservicios!$B$2:$D$165,3,0)-B63</f>
        <v>0</v>
      </c>
    </row>
    <row r="64" spans="1:4" x14ac:dyDescent="0.3">
      <c r="A64" s="14" t="s">
        <v>48</v>
      </c>
      <c r="B64" s="14">
        <v>1514.27</v>
      </c>
      <c r="C64">
        <f>VLOOKUP(A64,Autoservicios!$B$2:$D$165,3,0)-B64</f>
        <v>0</v>
      </c>
    </row>
    <row r="65" spans="1:3" x14ac:dyDescent="0.3">
      <c r="A65" s="14" t="s">
        <v>112</v>
      </c>
      <c r="B65" s="14">
        <v>7159.96</v>
      </c>
      <c r="C65">
        <f>VLOOKUP(A65,Autoservicios!$B$2:$D$165,3,0)-B65</f>
        <v>0</v>
      </c>
    </row>
    <row r="66" spans="1:3" x14ac:dyDescent="0.3">
      <c r="A66" s="14" t="s">
        <v>113</v>
      </c>
      <c r="B66" s="14">
        <v>2289.7800000000002</v>
      </c>
      <c r="C66">
        <f>VLOOKUP(A66,Autoservicios!$B$2:$D$165,3,0)-B66</f>
        <v>0</v>
      </c>
    </row>
    <row r="67" spans="1:3" x14ac:dyDescent="0.3">
      <c r="A67" s="14" t="s">
        <v>93</v>
      </c>
      <c r="B67" s="14">
        <v>474.64</v>
      </c>
      <c r="C67">
        <f>VLOOKUP(A67,Autoservicios!$B$2:$D$165,3,0)-B67</f>
        <v>0</v>
      </c>
    </row>
    <row r="68" spans="1:3" x14ac:dyDescent="0.3">
      <c r="A68" s="14" t="s">
        <v>114</v>
      </c>
      <c r="B68" s="14">
        <v>1141.22</v>
      </c>
      <c r="C68">
        <f>VLOOKUP(A68,Autoservicios!$B$2:$D$165,3,0)-B68</f>
        <v>0</v>
      </c>
    </row>
    <row r="69" spans="1:3" x14ac:dyDescent="0.3">
      <c r="A69" s="14" t="s">
        <v>137</v>
      </c>
      <c r="B69" s="14">
        <v>792.74999999999989</v>
      </c>
      <c r="C69">
        <f>VLOOKUP(A69,Autoservicios!$B$2:$D$165,3,0)-B69</f>
        <v>0</v>
      </c>
    </row>
    <row r="70" spans="1:3" x14ac:dyDescent="0.3">
      <c r="A70" s="14" t="s">
        <v>128</v>
      </c>
      <c r="B70" s="14">
        <v>1527.1899999999998</v>
      </c>
      <c r="C70">
        <f>VLOOKUP(A70,Autoservicios!$B$2:$D$165,3,0)-B70</f>
        <v>0</v>
      </c>
    </row>
    <row r="71" spans="1:3" x14ac:dyDescent="0.3">
      <c r="A71" s="14" t="s">
        <v>138</v>
      </c>
      <c r="B71" s="14">
        <v>890.50000000000011</v>
      </c>
      <c r="C71">
        <f>VLOOKUP(A71,Autoservicios!$B$2:$D$165,3,0)-B71</f>
        <v>0</v>
      </c>
    </row>
    <row r="72" spans="1:3" x14ac:dyDescent="0.3">
      <c r="A72" s="14" t="s">
        <v>49</v>
      </c>
      <c r="B72" s="14">
        <v>671.34999999999991</v>
      </c>
      <c r="C72">
        <f>VLOOKUP(A72,Autoservicios!$B$2:$D$165,3,0)-B72</f>
        <v>0</v>
      </c>
    </row>
    <row r="73" spans="1:3" x14ac:dyDescent="0.3">
      <c r="A73" s="14" t="s">
        <v>139</v>
      </c>
      <c r="B73" s="14">
        <v>62.08</v>
      </c>
      <c r="C73">
        <f>VLOOKUP(A73,Autoservicios!$B$2:$D$165,3,0)-B73</f>
        <v>0</v>
      </c>
    </row>
    <row r="74" spans="1:3" x14ac:dyDescent="0.3">
      <c r="A74" s="14" t="s">
        <v>140</v>
      </c>
      <c r="B74" s="14">
        <v>359.78999999999996</v>
      </c>
      <c r="C74">
        <f>VLOOKUP(A74,Autoservicios!$B$2:$D$165,3,0)-B74</f>
        <v>0</v>
      </c>
    </row>
    <row r="75" spans="1:3" x14ac:dyDescent="0.3">
      <c r="A75" s="14" t="s">
        <v>141</v>
      </c>
      <c r="B75" s="14">
        <v>511.65000000000003</v>
      </c>
      <c r="C75">
        <f>VLOOKUP(A75,Autoservicios!$B$2:$D$165,3,0)-B75</f>
        <v>0</v>
      </c>
    </row>
    <row r="76" spans="1:3" x14ac:dyDescent="0.3">
      <c r="A76" s="14" t="s">
        <v>77</v>
      </c>
      <c r="B76" s="14">
        <v>297.23</v>
      </c>
      <c r="C76">
        <f>VLOOKUP(A76,Autoservicios!$B$2:$D$165,3,0)-B76</f>
        <v>0</v>
      </c>
    </row>
    <row r="77" spans="1:3" x14ac:dyDescent="0.3">
      <c r="A77" s="14" t="s">
        <v>94</v>
      </c>
      <c r="B77" s="14">
        <v>2940.7000000000003</v>
      </c>
      <c r="C77">
        <f>VLOOKUP(A77,Autoservicios!$B$2:$D$165,3,0)-B77</f>
        <v>0</v>
      </c>
    </row>
    <row r="78" spans="1:3" x14ac:dyDescent="0.3">
      <c r="A78" s="14" t="s">
        <v>115</v>
      </c>
      <c r="B78" s="14">
        <v>1088.1899999999998</v>
      </c>
      <c r="C78">
        <f>VLOOKUP(A78,Autoservicios!$B$2:$D$165,3,0)-B78</f>
        <v>0</v>
      </c>
    </row>
    <row r="79" spans="1:3" x14ac:dyDescent="0.3">
      <c r="A79" s="14" t="s">
        <v>129</v>
      </c>
      <c r="B79" s="14">
        <v>883.75000000000011</v>
      </c>
      <c r="C79">
        <f>VLOOKUP(A79,Autoservicios!$B$2:$D$165,3,0)-B79</f>
        <v>0</v>
      </c>
    </row>
    <row r="80" spans="1:3" x14ac:dyDescent="0.3">
      <c r="A80" s="14" t="s">
        <v>142</v>
      </c>
      <c r="B80" s="14">
        <v>556.52</v>
      </c>
      <c r="C80">
        <f>VLOOKUP(A80,Autoservicios!$B$2:$D$165,3,0)-B80</f>
        <v>0</v>
      </c>
    </row>
    <row r="81" spans="1:4" x14ac:dyDescent="0.3">
      <c r="A81" s="14" t="s">
        <v>78</v>
      </c>
      <c r="B81" s="14">
        <v>3960.4900000000002</v>
      </c>
      <c r="C81">
        <f>VLOOKUP(A81,Autoservicios!$B$2:$D$165,3,0)-B81</f>
        <v>0</v>
      </c>
    </row>
    <row r="82" spans="1:4" x14ac:dyDescent="0.3">
      <c r="A82" s="14" t="s">
        <v>57</v>
      </c>
      <c r="B82" s="14">
        <v>187.37</v>
      </c>
      <c r="C82">
        <f>VLOOKUP(A82,Autoservicios!$B$2:$D$165,3,0)-B82</f>
        <v>0</v>
      </c>
      <c r="D82" t="s">
        <v>154</v>
      </c>
    </row>
    <row r="83" spans="1:4" x14ac:dyDescent="0.3">
      <c r="A83" s="14" t="s">
        <v>95</v>
      </c>
      <c r="B83" s="14">
        <v>107.28</v>
      </c>
      <c r="C83">
        <f>VLOOKUP(A83,Autoservicios!$B$2:$D$165,3,0)-B83</f>
        <v>0</v>
      </c>
      <c r="D83" s="14">
        <v>0</v>
      </c>
    </row>
    <row r="84" spans="1:4" x14ac:dyDescent="0.3">
      <c r="A84" s="14" t="s">
        <v>105</v>
      </c>
      <c r="B84" s="14">
        <v>580.53</v>
      </c>
      <c r="C84">
        <f>VLOOKUP(A84,Autoservicios!$B$2:$D$165,3,0)-B84</f>
        <v>0</v>
      </c>
    </row>
    <row r="85" spans="1:4" x14ac:dyDescent="0.3">
      <c r="A85" s="14" t="s">
        <v>130</v>
      </c>
      <c r="B85" s="14">
        <v>1082.57</v>
      </c>
      <c r="C85">
        <f>VLOOKUP(A85,Autoservicios!$B$2:$D$165,3,0)-B85</f>
        <v>0</v>
      </c>
    </row>
    <row r="86" spans="1:4" x14ac:dyDescent="0.3">
      <c r="A86" s="14" t="s">
        <v>79</v>
      </c>
      <c r="B86" s="14">
        <v>2845.4700000000003</v>
      </c>
      <c r="C86">
        <f>VLOOKUP(A86,Autoservicios!$B$2:$D$165,3,0)-B86</f>
        <v>0</v>
      </c>
    </row>
    <row r="87" spans="1:4" x14ac:dyDescent="0.3">
      <c r="A87" s="14" t="s">
        <v>19</v>
      </c>
      <c r="B87" s="14">
        <v>1497.77</v>
      </c>
      <c r="C87">
        <f>VLOOKUP(A87,Autoservicios!$B$2:$D$165,3,0)-B87</f>
        <v>0</v>
      </c>
    </row>
    <row r="88" spans="1:4" x14ac:dyDescent="0.3">
      <c r="A88" s="14" t="s">
        <v>36</v>
      </c>
      <c r="B88" s="14">
        <v>1433.43</v>
      </c>
      <c r="C88">
        <f>VLOOKUP(A88,Autoservicios!$B$2:$D$165,3,0)-B88</f>
        <v>0</v>
      </c>
    </row>
    <row r="89" spans="1:4" x14ac:dyDescent="0.3">
      <c r="A89" s="14" t="s">
        <v>37</v>
      </c>
      <c r="B89" s="14">
        <v>110.64</v>
      </c>
      <c r="C89">
        <f>VLOOKUP(A89,Autoservicios!$B$2:$D$165,3,0)-B89</f>
        <v>0</v>
      </c>
    </row>
    <row r="90" spans="1:4" x14ac:dyDescent="0.3">
      <c r="A90" s="14" t="s">
        <v>116</v>
      </c>
      <c r="B90" s="14">
        <v>832.47</v>
      </c>
      <c r="C90">
        <f>VLOOKUP(A90,Autoservicios!$B$2:$D$165,3,0)-B90</f>
        <v>0</v>
      </c>
    </row>
    <row r="91" spans="1:4" x14ac:dyDescent="0.3">
      <c r="A91" s="14" t="s">
        <v>117</v>
      </c>
      <c r="B91" s="14">
        <v>545.89</v>
      </c>
      <c r="C91">
        <f>VLOOKUP(A91,Autoservicios!$B$2:$D$165,3,0)-B91</f>
        <v>0</v>
      </c>
    </row>
    <row r="92" spans="1:4" x14ac:dyDescent="0.3">
      <c r="A92" s="14" t="s">
        <v>20</v>
      </c>
      <c r="B92" s="14">
        <v>425.91</v>
      </c>
      <c r="C92">
        <f>VLOOKUP(A92,Autoservicios!$B$2:$D$165,3,0)-B92</f>
        <v>0</v>
      </c>
    </row>
    <row r="93" spans="1:4" x14ac:dyDescent="0.3">
      <c r="A93" s="14" t="s">
        <v>29</v>
      </c>
      <c r="B93" s="14">
        <v>1888.7799999999997</v>
      </c>
      <c r="C93">
        <f>VLOOKUP(A93,Autoservicios!$B$2:$D$165,3,0)-B93</f>
        <v>0</v>
      </c>
    </row>
    <row r="94" spans="1:4" x14ac:dyDescent="0.3">
      <c r="A94" s="14" t="s">
        <v>21</v>
      </c>
      <c r="B94" s="14">
        <v>1180.98</v>
      </c>
      <c r="C94">
        <f>VLOOKUP(A94,Autoservicios!$B$2:$D$165,3,0)-B94</f>
        <v>0</v>
      </c>
    </row>
    <row r="95" spans="1:4" x14ac:dyDescent="0.3">
      <c r="A95" s="14" t="s">
        <v>98</v>
      </c>
      <c r="B95" s="14">
        <v>524.1</v>
      </c>
      <c r="C95">
        <f>VLOOKUP(A95,Autoservicios!$B$2:$D$165,3,0)-B95</f>
        <v>0</v>
      </c>
    </row>
    <row r="96" spans="1:4" x14ac:dyDescent="0.3">
      <c r="A96" s="14" t="s">
        <v>38</v>
      </c>
      <c r="B96" s="14">
        <v>420.7</v>
      </c>
      <c r="C96">
        <f>VLOOKUP(A96,Autoservicios!$B$2:$D$165,3,0)-B96</f>
        <v>0</v>
      </c>
    </row>
    <row r="97" spans="1:3" x14ac:dyDescent="0.3">
      <c r="A97" s="14" t="s">
        <v>66</v>
      </c>
      <c r="B97" s="14">
        <v>2218.6999999999998</v>
      </c>
      <c r="C97">
        <f>VLOOKUP(A97,Autoservicios!$B$2:$D$165,3,0)-B97</f>
        <v>0</v>
      </c>
    </row>
    <row r="98" spans="1:3" x14ac:dyDescent="0.3">
      <c r="A98" s="14" t="s">
        <v>118</v>
      </c>
      <c r="B98" s="14">
        <v>3053.9599999999996</v>
      </c>
      <c r="C98">
        <f>VLOOKUP(A98,Autoservicios!$B$2:$D$165,3,0)-B98</f>
        <v>0</v>
      </c>
    </row>
    <row r="99" spans="1:3" x14ac:dyDescent="0.3">
      <c r="A99" s="14" t="s">
        <v>106</v>
      </c>
      <c r="B99" s="14">
        <v>68.92</v>
      </c>
      <c r="C99">
        <f>VLOOKUP(A99,Autoservicios!$B$2:$D$165,3,0)-B99</f>
        <v>0</v>
      </c>
    </row>
    <row r="100" spans="1:3" x14ac:dyDescent="0.3">
      <c r="A100" s="14" t="s">
        <v>119</v>
      </c>
      <c r="B100" s="14">
        <v>2748.82</v>
      </c>
      <c r="C100">
        <f>VLOOKUP(A100,Autoservicios!$B$2:$D$165,3,0)-B100</f>
        <v>0</v>
      </c>
    </row>
    <row r="101" spans="1:3" x14ac:dyDescent="0.3">
      <c r="A101" s="14" t="s">
        <v>50</v>
      </c>
      <c r="B101" s="14">
        <v>2105.4300000000003</v>
      </c>
      <c r="C101">
        <f>VLOOKUP(A101,Autoservicios!$B$2:$D$165,3,0)-B101</f>
        <v>0</v>
      </c>
    </row>
    <row r="102" spans="1:3" x14ac:dyDescent="0.3">
      <c r="A102" s="14" t="s">
        <v>51</v>
      </c>
      <c r="B102" s="14">
        <v>385.05</v>
      </c>
      <c r="C102">
        <f>VLOOKUP(A102,Autoservicios!$B$2:$D$165,3,0)-B102</f>
        <v>0</v>
      </c>
    </row>
    <row r="103" spans="1:3" x14ac:dyDescent="0.3">
      <c r="A103" s="14" t="s">
        <v>67</v>
      </c>
      <c r="B103" s="14">
        <v>1632.4200000000003</v>
      </c>
      <c r="C103">
        <f>VLOOKUP(A103,Autoservicios!$B$2:$D$165,3,0)-B103</f>
        <v>0</v>
      </c>
    </row>
    <row r="104" spans="1:3" x14ac:dyDescent="0.3">
      <c r="A104" s="14" t="s">
        <v>80</v>
      </c>
      <c r="B104" s="14">
        <v>1653.0700000000002</v>
      </c>
      <c r="C104">
        <f>VLOOKUP(A104,Autoservicios!$B$2:$D$165,3,0)-B104</f>
        <v>0</v>
      </c>
    </row>
    <row r="105" spans="1:3" x14ac:dyDescent="0.3">
      <c r="A105" s="14" t="s">
        <v>58</v>
      </c>
      <c r="B105" s="14">
        <v>3026.25</v>
      </c>
      <c r="C105">
        <f>VLOOKUP(A105,Autoservicios!$B$2:$D$165,3,0)-B105</f>
        <v>0</v>
      </c>
    </row>
    <row r="106" spans="1:3" x14ac:dyDescent="0.3">
      <c r="A106" s="14" t="s">
        <v>131</v>
      </c>
      <c r="B106" s="14">
        <v>2416.35</v>
      </c>
      <c r="C106">
        <f>VLOOKUP(A106,Autoservicios!$B$2:$D$165,3,0)-B106</f>
        <v>0</v>
      </c>
    </row>
    <row r="107" spans="1:3" x14ac:dyDescent="0.3">
      <c r="A107" s="14" t="s">
        <v>87</v>
      </c>
      <c r="B107" s="14">
        <v>1629.71</v>
      </c>
      <c r="C107">
        <f>VLOOKUP(A107,Autoservicios!$B$2:$D$165,3,0)-B107</f>
        <v>0</v>
      </c>
    </row>
    <row r="108" spans="1:3" x14ac:dyDescent="0.3">
      <c r="A108" s="14" t="s">
        <v>81</v>
      </c>
      <c r="B108" s="14">
        <v>550.52</v>
      </c>
      <c r="C108">
        <f>VLOOKUP(A108,Autoservicios!$B$2:$D$165,3,0)-B108</f>
        <v>0</v>
      </c>
    </row>
    <row r="109" spans="1:3" x14ac:dyDescent="0.3">
      <c r="A109" s="14" t="s">
        <v>99</v>
      </c>
      <c r="B109" s="14">
        <v>520.54</v>
      </c>
      <c r="C109">
        <f>VLOOKUP(A109,Autoservicios!$B$2:$D$165,3,0)-B109</f>
        <v>0</v>
      </c>
    </row>
    <row r="110" spans="1:3" x14ac:dyDescent="0.3">
      <c r="A110" s="14" t="s">
        <v>82</v>
      </c>
      <c r="B110" s="14">
        <v>356.39</v>
      </c>
      <c r="C110">
        <f>VLOOKUP(A110,Autoservicios!$B$2:$D$165,3,0)-B110</f>
        <v>0</v>
      </c>
    </row>
    <row r="111" spans="1:3" x14ac:dyDescent="0.3">
      <c r="A111" s="14" t="s">
        <v>40</v>
      </c>
      <c r="B111" s="14">
        <v>145.18</v>
      </c>
      <c r="C111">
        <f>VLOOKUP(A111,Autoservicios!$B$2:$D$165,3,0)-B111</f>
        <v>0</v>
      </c>
    </row>
    <row r="112" spans="1:3" x14ac:dyDescent="0.3">
      <c r="A112" s="14" t="s">
        <v>30</v>
      </c>
      <c r="B112" s="14">
        <v>527.37</v>
      </c>
      <c r="C112">
        <f>VLOOKUP(A112,Autoservicios!$B$2:$D$165,3,0)-B112</f>
        <v>0</v>
      </c>
    </row>
    <row r="113" spans="1:4" x14ac:dyDescent="0.3">
      <c r="A113" s="14" t="s">
        <v>68</v>
      </c>
      <c r="B113" s="14">
        <v>2555.4899999999998</v>
      </c>
      <c r="C113">
        <f>VLOOKUP(A113,Autoservicios!$B$2:$D$165,3,0)-B113</f>
        <v>0</v>
      </c>
    </row>
    <row r="114" spans="1:4" x14ac:dyDescent="0.3">
      <c r="A114" s="14" t="s">
        <v>132</v>
      </c>
      <c r="B114" s="14">
        <v>493.40000000000003</v>
      </c>
      <c r="C114">
        <f>VLOOKUP(A114,Autoservicios!$B$2:$D$165,3,0)-B114</f>
        <v>0</v>
      </c>
    </row>
    <row r="115" spans="1:4" x14ac:dyDescent="0.3">
      <c r="A115" s="14" t="s">
        <v>107</v>
      </c>
      <c r="B115" s="14">
        <v>310.89999999999998</v>
      </c>
      <c r="C115">
        <f>VLOOKUP(A115,Autoservicios!$B$2:$D$165,3,0)-B115</f>
        <v>0</v>
      </c>
    </row>
    <row r="116" spans="1:4" x14ac:dyDescent="0.3">
      <c r="A116" s="14" t="s">
        <v>22</v>
      </c>
      <c r="B116" s="14">
        <v>253.41</v>
      </c>
      <c r="C116">
        <f>VLOOKUP(A116,Autoservicios!$B$2:$D$165,3,0)-B116</f>
        <v>0</v>
      </c>
    </row>
    <row r="117" spans="1:4" x14ac:dyDescent="0.3">
      <c r="A117" s="14" t="s">
        <v>83</v>
      </c>
      <c r="B117" s="14">
        <v>645.47</v>
      </c>
      <c r="C117">
        <f>VLOOKUP(A117,Autoservicios!$B$2:$D$165,3,0)-B117</f>
        <v>0</v>
      </c>
    </row>
    <row r="118" spans="1:4" x14ac:dyDescent="0.3">
      <c r="A118" s="14" t="s">
        <v>31</v>
      </c>
      <c r="B118" s="14">
        <v>344.59000000000003</v>
      </c>
      <c r="C118">
        <f>VLOOKUP(A118,Autoservicios!$B$2:$D$165,3,0)-B118</f>
        <v>0</v>
      </c>
    </row>
    <row r="119" spans="1:4" x14ac:dyDescent="0.3">
      <c r="A119" s="14" t="s">
        <v>41</v>
      </c>
      <c r="B119" s="14">
        <v>4547.6099999999997</v>
      </c>
      <c r="C119">
        <f>VLOOKUP(A119,Autoservicios!$B$2:$D$165,3,0)-B119</f>
        <v>0</v>
      </c>
      <c r="D119" s="14"/>
    </row>
    <row r="120" spans="1:4" x14ac:dyDescent="0.3">
      <c r="A120" s="14" t="s">
        <v>84</v>
      </c>
      <c r="B120" s="14">
        <v>676.47</v>
      </c>
      <c r="C120">
        <f>VLOOKUP(A120,Autoservicios!$B$2:$D$165,3,0)-B120</f>
        <v>0</v>
      </c>
    </row>
    <row r="121" spans="1:4" x14ac:dyDescent="0.3">
      <c r="A121" s="14" t="s">
        <v>42</v>
      </c>
      <c r="B121" s="14">
        <v>604.96</v>
      </c>
      <c r="C121">
        <f>VLOOKUP(A121,Autoservicios!$B$2:$D$165,3,0)-B121</f>
        <v>0</v>
      </c>
    </row>
    <row r="122" spans="1:4" x14ac:dyDescent="0.3">
      <c r="A122" s="14" t="s">
        <v>88</v>
      </c>
      <c r="B122" s="14">
        <v>700.8900000000001</v>
      </c>
      <c r="C122">
        <f>VLOOKUP(A122,Autoservicios!$B$2:$D$165,3,0)-B122</f>
        <v>0</v>
      </c>
    </row>
    <row r="123" spans="1:4" x14ac:dyDescent="0.3">
      <c r="A123" s="14" t="s">
        <v>59</v>
      </c>
      <c r="B123" s="14">
        <v>278.53000000000003</v>
      </c>
      <c r="C123">
        <f>VLOOKUP(A123,Autoservicios!$B$2:$D$165,3,0)-B123</f>
        <v>0</v>
      </c>
      <c r="D123" t="s">
        <v>155</v>
      </c>
    </row>
    <row r="124" spans="1:4" x14ac:dyDescent="0.3">
      <c r="A124" s="14" t="s">
        <v>43</v>
      </c>
      <c r="B124" s="14">
        <v>577.54999999999995</v>
      </c>
      <c r="C124">
        <f>VLOOKUP(A124,Autoservicios!$B$2:$D$165,3,0)-B124</f>
        <v>0</v>
      </c>
      <c r="D124" s="14">
        <v>0</v>
      </c>
    </row>
    <row r="125" spans="1:4" x14ac:dyDescent="0.3">
      <c r="A125" s="14" t="s">
        <v>120</v>
      </c>
      <c r="B125" s="14">
        <v>142.22</v>
      </c>
      <c r="C125">
        <f>VLOOKUP(A125,Autoservicios!$B$2:$D$165,3,0)-B125</f>
        <v>0</v>
      </c>
    </row>
    <row r="126" spans="1:4" x14ac:dyDescent="0.3">
      <c r="A126" s="14" t="s">
        <v>100</v>
      </c>
      <c r="B126" s="14">
        <v>694.07</v>
      </c>
      <c r="C126">
        <f>VLOOKUP(A126,Autoservicios!$B$2:$D$165,3,0)-B126</f>
        <v>0</v>
      </c>
    </row>
    <row r="127" spans="1:4" x14ac:dyDescent="0.3">
      <c r="A127" s="14" t="s">
        <v>143</v>
      </c>
      <c r="B127" s="14">
        <v>654.18000000000006</v>
      </c>
      <c r="C127">
        <f>VLOOKUP(A127,Autoservicios!$B$2:$D$165,3,0)-B127</f>
        <v>0</v>
      </c>
    </row>
    <row r="128" spans="1:4" x14ac:dyDescent="0.3">
      <c r="A128" s="14" t="s">
        <v>52</v>
      </c>
      <c r="B128" s="14">
        <v>252.33</v>
      </c>
      <c r="C128">
        <f>VLOOKUP(A128,Autoservicios!$B$2:$D$165,3,0)-B128</f>
        <v>0</v>
      </c>
      <c r="D128" t="s">
        <v>156</v>
      </c>
    </row>
    <row r="129" spans="1:4" x14ac:dyDescent="0.3">
      <c r="A129" s="14" t="s">
        <v>23</v>
      </c>
      <c r="B129" s="14">
        <v>193.93</v>
      </c>
      <c r="C129">
        <f>VLOOKUP(A129,Autoservicios!$B$2:$D$165,3,0)-B129</f>
        <v>0</v>
      </c>
      <c r="D129" s="14">
        <v>0</v>
      </c>
    </row>
    <row r="130" spans="1:4" x14ac:dyDescent="0.3">
      <c r="A130" s="14" t="s">
        <v>172</v>
      </c>
      <c r="B130" s="14">
        <v>1643.88</v>
      </c>
      <c r="C130">
        <f>VLOOKUP(A130,Autoservicios!$B$2:$D$165,3,0)-B130</f>
        <v>0</v>
      </c>
    </row>
    <row r="131" spans="1:4" x14ac:dyDescent="0.3">
      <c r="A131" s="14" t="s">
        <v>85</v>
      </c>
      <c r="B131" s="14">
        <v>957.87999999999988</v>
      </c>
      <c r="C131">
        <f>VLOOKUP(A131,Autoservicios!$B$2:$D$165,3,0)-B131</f>
        <v>0</v>
      </c>
    </row>
    <row r="132" spans="1:4" x14ac:dyDescent="0.3">
      <c r="A132" s="14" t="s">
        <v>60</v>
      </c>
      <c r="B132" s="14">
        <v>1457.5100000000002</v>
      </c>
      <c r="C132">
        <f>VLOOKUP(A132,Autoservicios!$B$2:$D$165,3,0)-B132</f>
        <v>0</v>
      </c>
    </row>
    <row r="133" spans="1:4" x14ac:dyDescent="0.3">
      <c r="A133" s="14" t="s">
        <v>53</v>
      </c>
      <c r="B133" s="14">
        <v>565.01</v>
      </c>
      <c r="C133">
        <f>VLOOKUP(A133,Autoservicios!$B$2:$D$165,3,0)-B133</f>
        <v>0</v>
      </c>
    </row>
    <row r="134" spans="1:4" x14ac:dyDescent="0.3">
      <c r="A134" s="14" t="s">
        <v>173</v>
      </c>
      <c r="B134" s="14">
        <v>4570.9100000000008</v>
      </c>
      <c r="C134">
        <f>VLOOKUP(A134,Autoservicios!$B$2:$D$165,3,0)-B134</f>
        <v>0</v>
      </c>
    </row>
    <row r="135" spans="1:4" x14ac:dyDescent="0.3">
      <c r="A135" s="14" t="s">
        <v>174</v>
      </c>
      <c r="B135" s="14">
        <v>666.75</v>
      </c>
      <c r="C135">
        <f>VLOOKUP(A135,Autoservicios!$B$2:$D$165,3,0)-B135</f>
        <v>0</v>
      </c>
    </row>
    <row r="136" spans="1:4" x14ac:dyDescent="0.3">
      <c r="A136" s="14" t="s">
        <v>175</v>
      </c>
      <c r="B136" s="14">
        <v>310.08000000000004</v>
      </c>
      <c r="C136">
        <f>VLOOKUP(A136,Autoservicios!$B$2:$D$165,3,0)-B136</f>
        <v>0</v>
      </c>
    </row>
    <row r="137" spans="1:4" x14ac:dyDescent="0.3">
      <c r="A137" s="14" t="s">
        <v>176</v>
      </c>
      <c r="B137" s="14">
        <v>721.25</v>
      </c>
      <c r="C137">
        <f>VLOOKUP(A137,Autoservicios!$B$2:$D$165,3,0)-B137</f>
        <v>0</v>
      </c>
    </row>
    <row r="138" spans="1:4" x14ac:dyDescent="0.3">
      <c r="A138" s="14" t="s">
        <v>177</v>
      </c>
      <c r="B138" s="14">
        <v>536.05999999999995</v>
      </c>
      <c r="C138">
        <f>VLOOKUP(A138,Autoservicios!$B$2:$D$165,3,0)-B138</f>
        <v>0</v>
      </c>
    </row>
    <row r="139" spans="1:4" x14ac:dyDescent="0.3">
      <c r="A139" s="14" t="s">
        <v>203</v>
      </c>
      <c r="B139" s="14">
        <v>612.66999999999996</v>
      </c>
      <c r="C139">
        <f>VLOOKUP(A139,Autoservicios!$B$2:$D$165,3,0)-B139</f>
        <v>0</v>
      </c>
    </row>
    <row r="140" spans="1:4" x14ac:dyDescent="0.3">
      <c r="A140" s="14" t="s">
        <v>178</v>
      </c>
      <c r="B140" s="14">
        <v>869.18000000000006</v>
      </c>
      <c r="C140">
        <f>VLOOKUP(A140,Autoservicios!$B$2:$D$165,3,0)-B140</f>
        <v>0</v>
      </c>
    </row>
    <row r="141" spans="1:4" x14ac:dyDescent="0.3">
      <c r="A141" s="14" t="s">
        <v>179</v>
      </c>
      <c r="B141" s="14">
        <v>591.00999999999988</v>
      </c>
      <c r="C141">
        <f>VLOOKUP(A141,Autoservicios!$B$2:$D$165,3,0)-B141</f>
        <v>0</v>
      </c>
    </row>
    <row r="142" spans="1:4" x14ac:dyDescent="0.3">
      <c r="A142" s="14" t="s">
        <v>451</v>
      </c>
      <c r="B142" s="14">
        <v>653.53</v>
      </c>
      <c r="C142">
        <f>VLOOKUP(A142,Autoservicios!$B$2:$D$165,3,0)-B142</f>
        <v>0</v>
      </c>
    </row>
    <row r="143" spans="1:4" x14ac:dyDescent="0.3">
      <c r="A143" s="14" t="s">
        <v>180</v>
      </c>
      <c r="B143" s="14">
        <v>1254.1100000000001</v>
      </c>
      <c r="C143">
        <f>VLOOKUP(A143,Autoservicios!$B$2:$D$165,3,0)-B143</f>
        <v>0</v>
      </c>
      <c r="D143" s="14"/>
    </row>
    <row r="144" spans="1:4" x14ac:dyDescent="0.3">
      <c r="A144" s="14" t="s">
        <v>201</v>
      </c>
      <c r="B144" s="14">
        <v>774.49999999999989</v>
      </c>
      <c r="C144">
        <f>VLOOKUP(A144,Autoservicios!$B$2:$D$165,3,0)-B144</f>
        <v>0</v>
      </c>
    </row>
    <row r="145" spans="1:4" x14ac:dyDescent="0.3">
      <c r="A145" s="14" t="s">
        <v>182</v>
      </c>
      <c r="B145" s="14">
        <v>548.61</v>
      </c>
      <c r="C145">
        <f>VLOOKUP(A145,Autoservicios!$B$2:$D$165,3,0)-B145</f>
        <v>0</v>
      </c>
    </row>
    <row r="146" spans="1:4" x14ac:dyDescent="0.3">
      <c r="A146" s="14" t="s">
        <v>181</v>
      </c>
      <c r="B146" s="14">
        <v>24.369999999999997</v>
      </c>
      <c r="C146">
        <f>VLOOKUP(A146,Autoservicios!$B$2:$D$165,3,0)-B146</f>
        <v>0</v>
      </c>
    </row>
    <row r="147" spans="1:4" x14ac:dyDescent="0.3">
      <c r="A147" s="14" t="s">
        <v>183</v>
      </c>
      <c r="B147" s="14">
        <v>1006.7900000000001</v>
      </c>
      <c r="C147">
        <f>VLOOKUP(A147,Autoservicios!$B$2:$D$165,3,0)-B147</f>
        <v>0</v>
      </c>
      <c r="D147" t="s">
        <v>454</v>
      </c>
    </row>
    <row r="148" spans="1:4" x14ac:dyDescent="0.3">
      <c r="A148" s="14" t="s">
        <v>208</v>
      </c>
      <c r="B148" s="14">
        <v>408.4</v>
      </c>
      <c r="C148">
        <f>VLOOKUP(A148,Autoservicios!$B$2:$D$165,3,0)-B148</f>
        <v>0</v>
      </c>
      <c r="D148" s="14">
        <v>0</v>
      </c>
    </row>
    <row r="149" spans="1:4" x14ac:dyDescent="0.3">
      <c r="A149" s="14" t="s">
        <v>519</v>
      </c>
      <c r="B149" s="14">
        <v>91</v>
      </c>
      <c r="C149">
        <f>VLOOKUP(A149,Autoservicios!$B$2:$D$165,3,0)-B149</f>
        <v>0</v>
      </c>
    </row>
    <row r="150" spans="1:4" x14ac:dyDescent="0.3">
      <c r="A150" s="14" t="s">
        <v>521</v>
      </c>
      <c r="B150" s="14">
        <v>178.8</v>
      </c>
      <c r="C150">
        <f>VLOOKUP(A150,Autoservicios!$B$2:$D$165,3,0)-B150</f>
        <v>0</v>
      </c>
    </row>
    <row r="151" spans="1:4" x14ac:dyDescent="0.3">
      <c r="A151" s="14" t="s">
        <v>206</v>
      </c>
      <c r="B151" s="14">
        <v>300.89</v>
      </c>
      <c r="C151">
        <f>VLOOKUP(A151,Autoservicios!$B$2:$D$165,3,0)-B151</f>
        <v>0</v>
      </c>
    </row>
    <row r="152" spans="1:4" x14ac:dyDescent="0.3">
      <c r="A152" s="14" t="s">
        <v>523</v>
      </c>
      <c r="B152" s="14">
        <v>1697.58</v>
      </c>
      <c r="C152">
        <f>VLOOKUP(A152,Autoservicios!$B$2:$D$165,3,0)-B152</f>
        <v>0</v>
      </c>
    </row>
    <row r="153" spans="1:4" x14ac:dyDescent="0.3">
      <c r="A153" s="14" t="s">
        <v>532</v>
      </c>
      <c r="B153" s="14">
        <v>611.36000000000013</v>
      </c>
      <c r="C153">
        <f>VLOOKUP(A153,Autoservicios!$B$2:$D$165,3,0)-B153</f>
        <v>0</v>
      </c>
    </row>
    <row r="154" spans="1:4" x14ac:dyDescent="0.3">
      <c r="A154" s="14" t="s">
        <v>526</v>
      </c>
      <c r="B154" s="14">
        <v>752.12</v>
      </c>
      <c r="C154">
        <f>VLOOKUP(A154,Autoservicios!$B$2:$D$165,3,0)-B154</f>
        <v>0</v>
      </c>
    </row>
    <row r="155" spans="1:4" x14ac:dyDescent="0.3">
      <c r="A155" s="14" t="s">
        <v>575</v>
      </c>
      <c r="B155" s="14">
        <v>2332.1400000000008</v>
      </c>
      <c r="C155">
        <f>VLOOKUP(A155,Autoservicios!$B$2:$D$165,3,0)-B155</f>
        <v>0</v>
      </c>
    </row>
    <row r="156" spans="1:4" x14ac:dyDescent="0.3">
      <c r="A156" s="14" t="s">
        <v>528</v>
      </c>
      <c r="B156" s="14">
        <v>1362.55</v>
      </c>
      <c r="C156">
        <f>VLOOKUP(A156,Autoservicios!$B$2:$D$165,3,0)-B156</f>
        <v>0</v>
      </c>
    </row>
    <row r="157" spans="1:4" x14ac:dyDescent="0.3">
      <c r="A157" s="14" t="s">
        <v>529</v>
      </c>
      <c r="B157" s="14">
        <v>839.79</v>
      </c>
      <c r="C157">
        <f>VLOOKUP(A157,Autoservicios!$B$2:$D$165,3,0)-B157</f>
        <v>0</v>
      </c>
    </row>
    <row r="158" spans="1:4" x14ac:dyDescent="0.3">
      <c r="A158" s="14" t="s">
        <v>566</v>
      </c>
      <c r="B158" s="14">
        <v>1762.87</v>
      </c>
      <c r="C158">
        <f>VLOOKUP(A158,Autoservicios!$B$2:$D$165,3,0)-B158</f>
        <v>0</v>
      </c>
      <c r="D158" t="s">
        <v>535</v>
      </c>
    </row>
    <row r="159" spans="1:4" x14ac:dyDescent="0.3">
      <c r="A159" s="14" t="s">
        <v>568</v>
      </c>
      <c r="B159" s="14">
        <v>479.77</v>
      </c>
      <c r="C159">
        <f>VLOOKUP(A159,Autoservicios!$B$2:$D$165,3,0)-B159</f>
        <v>0</v>
      </c>
      <c r="D159" s="14">
        <v>0</v>
      </c>
    </row>
    <row r="160" spans="1:4" x14ac:dyDescent="0.3">
      <c r="A160" s="14" t="s">
        <v>564</v>
      </c>
      <c r="B160" s="14">
        <v>43.95</v>
      </c>
      <c r="C160">
        <f>VLOOKUP(A160,Autoservicios!$B$2:$D$165,3,0)-B160</f>
        <v>0</v>
      </c>
    </row>
    <row r="161" spans="1:4" x14ac:dyDescent="0.3">
      <c r="A161" s="14" t="s">
        <v>582</v>
      </c>
      <c r="B161" s="14">
        <v>72.53</v>
      </c>
      <c r="C161">
        <f>VLOOKUP(A161,Autoservicios!$B$2:$D$165,3,0)-B161</f>
        <v>0</v>
      </c>
    </row>
    <row r="162" spans="1:4" x14ac:dyDescent="0.3">
      <c r="A162" s="14" t="s">
        <v>577</v>
      </c>
      <c r="B162" s="14">
        <v>946.77</v>
      </c>
      <c r="C162">
        <f>VLOOKUP(A162,Autoservicios!$B$2:$D$165,3,0)-B162</f>
        <v>0</v>
      </c>
    </row>
    <row r="163" spans="1:4" x14ac:dyDescent="0.3">
      <c r="A163" s="14" t="s">
        <v>583</v>
      </c>
      <c r="B163" s="14">
        <v>59.709999999999994</v>
      </c>
      <c r="C163">
        <f>VLOOKUP(A163,Autoservicios!$B$2:$D$165,3,0)-B163</f>
        <v>0</v>
      </c>
    </row>
    <row r="164" spans="1:4" x14ac:dyDescent="0.3">
      <c r="A164" s="14" t="s">
        <v>642</v>
      </c>
      <c r="B164" s="14">
        <v>245.14999999999998</v>
      </c>
      <c r="C164">
        <f>VLOOKUP(A164,Autoservicios!$B$2:$D$165,3,0)-B164</f>
        <v>0</v>
      </c>
    </row>
    <row r="165" spans="1:4" x14ac:dyDescent="0.3">
      <c r="A165" s="14" t="s">
        <v>133</v>
      </c>
      <c r="B165" s="14">
        <v>1346.1899999999998</v>
      </c>
      <c r="C165">
        <f>VLOOKUP(A165,Autoservicios!$B$2:$D$165,3,0)-B165</f>
        <v>0</v>
      </c>
    </row>
    <row r="166" spans="1:4" x14ac:dyDescent="0.3">
      <c r="A166" s="14" t="s">
        <v>518</v>
      </c>
      <c r="B166" s="14">
        <v>216.05</v>
      </c>
      <c r="C166">
        <f>VLOOKUP(A166,Autoservicios!$B$2:$D$165,3,0)-B166</f>
        <v>0</v>
      </c>
      <c r="D166" s="14"/>
    </row>
    <row r="167" spans="1:4" x14ac:dyDescent="0.3">
      <c r="A167" s="14"/>
      <c r="B167" s="14"/>
      <c r="C167" t="e">
        <f>VLOOKUP(A167,Autoservicios!$B$2:$D$165,3,0)-B167</f>
        <v>#N/A</v>
      </c>
    </row>
    <row r="168" spans="1:4" x14ac:dyDescent="0.3">
      <c r="A168" s="14"/>
      <c r="B168" s="14"/>
      <c r="C168" t="e">
        <f>VLOOKUP(A168,Autoservicios!$B$2:$D$165,3,0)-B168</f>
        <v>#N/A</v>
      </c>
    </row>
    <row r="169" spans="1:4" x14ac:dyDescent="0.3">
      <c r="C169" t="e">
        <f>VLOOKUP(A169,Autoservicios!$B$2:$D$165,3,0)-B169</f>
        <v>#N/A</v>
      </c>
    </row>
    <row r="170" spans="1:4" x14ac:dyDescent="0.3">
      <c r="C170" t="e">
        <f>VLOOKUP(A170,Autoservicios!$B$2:$D$165,3,0)-B170</f>
        <v>#N/A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JAS Duelos</vt:lpstr>
      <vt:lpstr>Autoservicios</vt:lpstr>
      <vt:lpstr>TOP VD R+S</vt:lpstr>
      <vt:lpstr>Vta RdV</vt:lpstr>
      <vt:lpstr>Vtas AS-EB</vt:lpstr>
      <vt:lpstr>R+S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2025-02-21T10:03:21Z</dcterms:modified>
</cp:coreProperties>
</file>